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4"/>
  </bookViews>
  <sheets>
    <sheet name="汇总" sheetId="3" r:id="rId1"/>
    <sheet name="开办费" sheetId="2" r:id="rId2"/>
    <sheet name="七层心灵空间" sheetId="5" r:id="rId3"/>
    <sheet name="消防改造" sheetId="9" r:id="rId4"/>
    <sheet name="家具" sheetId="10" r:id="rId5"/>
  </sheets>
  <externalReferences>
    <externalReference r:id="rId6"/>
  </externalReferences>
  <definedNames>
    <definedName name="CGFS_A">[1]下拉!$C$3:$C$35</definedName>
    <definedName name="BJFS">[1]下拉!$F$3:$F$12</definedName>
    <definedName name="CGFS000001">[1]下拉!$H$3:$H$110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<sst xmlns="http://schemas.openxmlformats.org/spreadsheetml/2006/main" count="303" uniqueCount="218">
  <si>
    <t>报价汇总表</t>
  </si>
  <si>
    <t>工程名称：北京通用航天医院健康管理部装饰工程-心灵空间</t>
  </si>
  <si>
    <t>序号</t>
  </si>
  <si>
    <t>分部工程名称</t>
  </si>
  <si>
    <t>投标报价(元)</t>
  </si>
  <si>
    <t>备注</t>
  </si>
  <si>
    <t>一</t>
  </si>
  <si>
    <t>分部分项工程</t>
  </si>
  <si>
    <t>七层心灵空间装饰、水电</t>
  </si>
  <si>
    <t>消防施工</t>
  </si>
  <si>
    <t>家具</t>
  </si>
  <si>
    <t>开办费</t>
  </si>
  <si>
    <t>二</t>
  </si>
  <si>
    <t>工程项目取费表</t>
  </si>
  <si>
    <t>A</t>
  </si>
  <si>
    <t>工程总造价(不含增值税)</t>
  </si>
  <si>
    <t>分部分项工程合计</t>
  </si>
  <si>
    <t>B</t>
  </si>
  <si>
    <t>增值税税金</t>
  </si>
  <si>
    <t>B=A*【9】%</t>
  </si>
  <si>
    <t>C</t>
  </si>
  <si>
    <t>工程总造价(含增值税)</t>
  </si>
  <si>
    <t>C=A+B</t>
  </si>
  <si>
    <t>工程名称：北京通用航天医院健康管理部装饰工程</t>
  </si>
  <si>
    <t>项目名称</t>
  </si>
  <si>
    <t>数量</t>
  </si>
  <si>
    <t>项/元</t>
  </si>
  <si>
    <t>合价/元</t>
  </si>
  <si>
    <t>1</t>
  </si>
  <si>
    <t>安全文明施工</t>
  </si>
  <si>
    <t>2</t>
  </si>
  <si>
    <t>综合考虑施工现场的安全、噪音及防尘等</t>
  </si>
  <si>
    <t>3</t>
  </si>
  <si>
    <t>临时设施费（临时防护等），施工通道及运输材料通道防护</t>
  </si>
  <si>
    <t>4</t>
  </si>
  <si>
    <t>综合考虑施工现场的临时照明、二级配电箱、电缆、施工用水接驳的费用</t>
  </si>
  <si>
    <t>5</t>
  </si>
  <si>
    <t>施工水电费（由甲方负责）</t>
  </si>
  <si>
    <t>6</t>
  </si>
  <si>
    <t>施工过程中产生的水电费自项目开始之日起至项目正式开业</t>
  </si>
  <si>
    <t>7</t>
  </si>
  <si>
    <t>渣土消纳证</t>
  </si>
  <si>
    <t>8</t>
  </si>
  <si>
    <t>施工过程中产生的渣土的消纳费用相关费用</t>
  </si>
  <si>
    <t>9</t>
  </si>
  <si>
    <t>夜间施工费（本项目原则上白天不能施工）</t>
  </si>
  <si>
    <t>10</t>
  </si>
  <si>
    <t>夜间施工增加费，办公楼噪音大的施工项目需夜间施工</t>
  </si>
  <si>
    <t>11</t>
  </si>
  <si>
    <t>材料检测费</t>
  </si>
  <si>
    <t>12</t>
  </si>
  <si>
    <t>成品保护</t>
  </si>
  <si>
    <t>13</t>
  </si>
  <si>
    <t>施工工程中公共区域及电梯的成品保护费用</t>
  </si>
  <si>
    <t>14</t>
  </si>
  <si>
    <t>竣工资料</t>
  </si>
  <si>
    <t>15</t>
  </si>
  <si>
    <t>竣工资料、竣工图纸等编制移交建设方、监理单位、物业单位、城市档案馆、相关政府部门</t>
  </si>
  <si>
    <t>16</t>
  </si>
  <si>
    <t>二次搬运</t>
  </si>
  <si>
    <t>17</t>
  </si>
  <si>
    <t>垂直运输</t>
  </si>
  <si>
    <t>18</t>
  </si>
  <si>
    <t>完工保洁</t>
  </si>
  <si>
    <t>19</t>
  </si>
  <si>
    <t>工程保险费</t>
  </si>
  <si>
    <t>20</t>
  </si>
  <si>
    <t>环境检测费</t>
  </si>
  <si>
    <t>21</t>
  </si>
  <si>
    <t>不含税合计</t>
  </si>
  <si>
    <t>装饰工程</t>
  </si>
  <si>
    <t>工程名称：北京通用航天医院健康管理部装饰工程（七层心灵房间）</t>
  </si>
  <si>
    <t>项目特征描述</t>
  </si>
  <si>
    <t>单位</t>
  </si>
  <si>
    <t>工程量</t>
  </si>
  <si>
    <t>综合单价</t>
  </si>
  <si>
    <t>综合合价</t>
  </si>
  <si>
    <t>拆除工程</t>
  </si>
  <si>
    <t>1、拆除现场墙面、天棚原有饰面及基层，卫生间瓷砖、洗手盆、马桶、卫生间门等，天花灯具、原有龙骨等根据现场实际情况综合考虑。现场保护性拆除，做防护措施。2、给排水管路拆除。3、垃圾下楼。</t>
  </si>
  <si>
    <t>项</t>
  </si>
  <si>
    <t>拆除小计</t>
  </si>
  <si>
    <t>地面工程</t>
  </si>
  <si>
    <t>卫生间墙地砖</t>
  </si>
  <si>
    <t>1.找平层厚度、砂浆类型:20厚DS砂浆找平
2.结合层厚度、砂浆类型:5mm厚DTA砂浆粘结层
3.面层材料品种、规格、颜色:10mm厚防滑地砖800*800
4.嵌缝材料种类:DTG砂浆擦缝</t>
  </si>
  <si>
    <t>m2</t>
  </si>
  <si>
    <t>墙地面防水</t>
  </si>
  <si>
    <t>1.涂膜品种:聚氨酯防水涂料
2.涂膜厚度、遍数、增强材料种类:厚1.5mm
3.防水部位:地面
4.防水层做法:最薄处35厚C20细石混凝土口处向地漏找1%坡，随打随抹平，四周及管根部位用DS砂浆抹小八字角
5.保护层材料种类:20厚DS干拌砂浆保护层</t>
  </si>
  <si>
    <t>地胶地面</t>
  </si>
  <si>
    <r>
      <rPr>
        <sz val="9"/>
        <rFont val="宋体"/>
        <charset val="134"/>
      </rPr>
      <t>1.地面瓷砖缝找补，松动瓷砖修补固定。                2.自流平找平。               3.地胶专用胶；</t>
    </r>
    <r>
      <rPr>
        <sz val="10"/>
        <color rgb="FF000000"/>
        <rFont val="宋体"/>
        <charset val="134"/>
      </rPr>
      <t>地胶地面面层铺贴；</t>
    </r>
    <r>
      <rPr>
        <sz val="10"/>
        <color rgb="FF000000"/>
        <rFont val="Arial"/>
        <charset val="134"/>
      </rPr>
      <t xml:space="preserve">
</t>
    </r>
    <r>
      <rPr>
        <sz val="9"/>
        <color rgb="FF000000"/>
        <rFont val="宋体"/>
        <charset val="134"/>
      </rPr>
      <t>4.地面不同材料交接处收口条安装。</t>
    </r>
    <r>
      <rPr>
        <sz val="10"/>
        <color rgb="FF000000"/>
        <rFont val="Arial"/>
        <charset val="134"/>
      </rPr>
      <t xml:space="preserve">
</t>
    </r>
  </si>
  <si>
    <t>地面小计</t>
  </si>
  <si>
    <t>墙饰面工程</t>
  </si>
  <si>
    <t>隔墙砌筑</t>
  </si>
  <si>
    <t>1.加气块墙体砌筑。2.地笼浇筑</t>
  </si>
  <si>
    <t>㎡</t>
  </si>
  <si>
    <t>卫生间淋浴隔断</t>
  </si>
  <si>
    <t>干湿分离，玻璃隔断及门</t>
  </si>
  <si>
    <t>墙面饰面（硬包）</t>
  </si>
  <si>
    <t>1.龙骨材料种类、规格、中距:50轻钢附墙龙骨
2.基层材料种类、规格:15mm厚阻燃板衬板
3.面层材料品种、规格、颜色:硬包、带造型</t>
  </si>
  <si>
    <t>墙面饰面（壁布）</t>
  </si>
  <si>
    <t>1.基层类型:综合考虑
2.喷刷涂料部位:界面剂一道，内墙防潮封闭底漆
3.腻子种类:耐水腻子二遍，打磨平整
4.基层要求:壁纸专用基膜
5.面层材料品种、规格、颜色:墙面壁纸</t>
  </si>
  <si>
    <t>金属踢脚线</t>
  </si>
  <si>
    <t>1.基层类型:综合考虑
2.面层材料品种、规格、颜色:金属踢脚，50mm高</t>
  </si>
  <si>
    <t>m</t>
  </si>
  <si>
    <t>无障碍扶手</t>
  </si>
  <si>
    <t>1.名称:无障碍扶手
2.位置：卫生间</t>
  </si>
  <si>
    <t>套</t>
  </si>
  <si>
    <t>坐浴架</t>
  </si>
  <si>
    <t>1.名称:坐浴架
2.位置：卫生间</t>
  </si>
  <si>
    <t>个</t>
  </si>
  <si>
    <t>皂液架</t>
  </si>
  <si>
    <t>1.名称:皂液架
2.位置：卫生间</t>
  </si>
  <si>
    <t>毛巾杆</t>
  </si>
  <si>
    <t>1.名称:毛巾杆
2.位置：卫生间</t>
  </si>
  <si>
    <t>墙饰面小计</t>
  </si>
  <si>
    <t>天棚工程</t>
  </si>
  <si>
    <t>纸面石膏板吊顶（带圆形造型）</t>
  </si>
  <si>
    <t>1.吊顶形式、吊杆规格、高度:吊顶距结构层高度2400mm，需设转换层，Ф8吊杆，间距≤1200mm
2.龙骨类型、材料种类、规格、中距:专用水平吊件；50系列配套轻钢龙骨自攻螺钉固定，做防锈处理；
3.面层材料品种、规格、颜色:双层9.5mm纸面石膏板
4.嵌缝材料种类:面板接缝处贴嵌缝带,刮石膏腻子抹平</t>
  </si>
  <si>
    <t>圆形透光软膜造型</t>
  </si>
  <si>
    <t>1.吊顶形式、吊杆规格、高度:吊顶距结构层高度2400mm，需设转换层，Ф8吊杆，间距≤1200mm
2.龙骨类型、材料种类、规格、中距:专用水平吊件；50系列配套轻钢龙骨自攻螺钉固定，做防锈处理；
3.基层材料品种、规格、颜色:单层15mm阻燃板+9.5mm石膏板（刮白）
4.面层材料品种、规格、颜色:软膜及配件（含LED光源）</t>
  </si>
  <si>
    <t>窗帘盒</t>
  </si>
  <si>
    <t>1.窗帘盒型式、尺寸:300*300
2.材料品种、规格、颜色:18mm阻燃板基层+9.5mm石膏板面层</t>
  </si>
  <si>
    <t>白色无机涂料</t>
  </si>
  <si>
    <t>1.基层类型:石膏板
2.腻子种类:耐水腻子
3.刮腻子要求:二遍
4.涂料品种、遍数:油性封闭底漆，面漆白色涂料三遍</t>
  </si>
  <si>
    <t>卫生间防水石膏板吊顶</t>
  </si>
  <si>
    <t>1.吊顶形式、吊杆规格、高度:吊顶距结构层高度2400mm，需设转换层，Ф8吊杆，间距≤1200mm
2.龙骨类型、材料种类、规格、中距:专用水平吊件；50系列配套轻钢龙骨自攻螺钉固定，做防锈处理；
3.面层材料品种、规格、颜色:双层9.5厚防水纸面石膏板</t>
  </si>
  <si>
    <t>1.基层类型:石膏板
2.腻子种类:防水水腻子
3.刮腻子要求:二遍
4.涂料品种、遍数:油性封闭底漆，面漆白色防水涂料三遍</t>
  </si>
  <si>
    <t>6层天花吊顶、拆除恢复</t>
  </si>
  <si>
    <t>1.卫生间及洗手盆的排水管路范围需拆除后，管路敷设后恢复。2.墙面污染处理。</t>
  </si>
  <si>
    <t>天棚小计</t>
  </si>
  <si>
    <t>门窗工程</t>
  </si>
  <si>
    <t>木质门M0921</t>
  </si>
  <si>
    <t>1.门类型及框外围尺寸:800*2100
2.附框筒子板材质：15厚阻燃板
3.镶嵌玻璃品种、厚度:定制安装双扇木门，含门套
4.五金材料品种、规格:执手锁/合页/门挡/闭门器等</t>
  </si>
  <si>
    <t>樘</t>
  </si>
  <si>
    <t>卫生间</t>
  </si>
  <si>
    <t>门窗小计</t>
  </si>
  <si>
    <t>强电工程</t>
  </si>
  <si>
    <t>JDG20电管</t>
  </si>
  <si>
    <t>1.名称:JDG20
2.规格:DN20
3.配置形式及部位:综合考虑
4.工作内容：管路连辅材敷设、支架制作安装、接线盒、灯头盒、固定及绑扎、管路防腐及防护(如有)、刷漆等</t>
  </si>
  <si>
    <t>JDG25电管</t>
  </si>
  <si>
    <t>1.名称:JDG25
2.规格:DN25
3.配置形式及部位:综合考虑
4.工作内容：管路连辅材敷设支架制作安装、接线盒、灯头盒、固定及绑扎、管路防腐及防护(如有)、刷漆等</t>
  </si>
  <si>
    <t>金属软管</t>
  </si>
  <si>
    <t>1.名称:金属软管
2.规格:DN20mm
3.配置形式:灯具安装</t>
  </si>
  <si>
    <t xml:space="preserve">WDZ-BYJ-2.5mm2配线 </t>
  </si>
  <si>
    <t>1.名称:管内、线槽穿线（综合考虑）
2.配线形式:照明线路
3.型号:WDZ-BYJ
4.规格:2.5mm2
5.材质:铜芯
6.配线部位:综合考虑</t>
  </si>
  <si>
    <t xml:space="preserve">WDZ-BYJ-4.0mm2配线 </t>
  </si>
  <si>
    <t>1.名称:管内、线槽穿线（综合考虑）
2.配线形式:照明线路
3.型号:WDZ-BYJ
4.规格:4.0mm2
5.材质:铜芯
6.配线部位:综合考虑</t>
  </si>
  <si>
    <t>LED射灯</t>
  </si>
  <si>
    <t>1.名称:照明灯具
2.安装形式:嵌入安装
3.工作内容:灯具本体连附件(包括但不限于光源、灯罩、电压适配器等)组装、固定、安装、配线、接线、试亮及调试等</t>
  </si>
  <si>
    <t>LED灯带</t>
  </si>
  <si>
    <t>1.名称:照明灯具暗藏灯带
2.安装形式:嵌入安装、配灯带专用型材。
3.工作内容:灯具本体连附件(包括但不限于光源、灯罩、电压适配器等)组装、固定、安装、配线、接线、试亮及调试等</t>
  </si>
  <si>
    <t>LED变色、调光灯带</t>
  </si>
  <si>
    <t>1.名称:照明灯具暗藏灯带
2.安装形式:造型内安装。
3.工作内容:灯具本体连附件(包括但不限于光源、灯罩、电压适配器等)组装、固定、安装、配线、接线、试亮及调试等。4、调光、调色镇流器。</t>
  </si>
  <si>
    <t>灯片智能遥控控制开关</t>
  </si>
  <si>
    <t>1.名称:调光、调色无线开关。
2.安装形式:遥控开关、可以动。
3.可调灯片冷、暖色，可以调明暗，可控制开关。</t>
  </si>
  <si>
    <t>三联照明开关</t>
  </si>
  <si>
    <t>1.名称:照明开关
2.安装方式:明/暗装
3.工作内容：本体连附件组装、固定、安装、配线、接线、焊压端子、调试等</t>
  </si>
  <si>
    <t>三联双控照明开关</t>
  </si>
  <si>
    <t>单相二、三极安全插座</t>
  </si>
  <si>
    <t>1.名称:单相二、三极安全插座
2.安装部位:综合考虑
工作内容：本体连附件组装、固定、安装、配线、接线、焊压端子、调试等</t>
  </si>
  <si>
    <t>卫生间紧急求助按钮</t>
  </si>
  <si>
    <t>1.名称：紧急求助按钮。
2.安装部位:马桶旁。
工作内容：本体连附件组装、固定、安装、配线、接线、焊压端子、调试等。</t>
  </si>
  <si>
    <t>等电位端子箱</t>
  </si>
  <si>
    <t>1.名称：等电位端子箱。
2.安装部位:卫生间。
工作内容：本体连附件组装、固定、安装、配线、接线、焊压端子等。3.原端子箱接地线扁钢焊接移位。</t>
  </si>
  <si>
    <t>等电位线敷设</t>
  </si>
  <si>
    <t>1.名称:管内PVC20穿线
2.配线形式:等电位线路
3.型号:WDZ-BYJ
4.规格:4.0mm2
5.材质:铜芯
6.配线部位:综合考虑</t>
  </si>
  <si>
    <t>空调检修口</t>
  </si>
  <si>
    <t>1.检修口提供，2.检修口安装</t>
  </si>
  <si>
    <t>空调出风口</t>
  </si>
  <si>
    <t>1.风口提供，2.风口安装</t>
  </si>
  <si>
    <t>空调回风口</t>
  </si>
  <si>
    <t>强电小计</t>
  </si>
  <si>
    <t>给排水工程</t>
  </si>
  <si>
    <t>ppr管</t>
  </si>
  <si>
    <t>1.安装部位:综合考虑
2.材质:PPR管
3.输送介质:给水
4.型号、规格:DN40×5.5
5.压力等级:2.0MPa
6.连接方式:热熔连接</t>
  </si>
  <si>
    <t>截止阀</t>
  </si>
  <si>
    <t>1.名称:截止阀
2.材质:黄铜
3.型号、规格:DN40</t>
  </si>
  <si>
    <t>角阀</t>
  </si>
  <si>
    <t>1.名称:截止阀
2.材质:黄铜
3.型号、规格:DN20</t>
  </si>
  <si>
    <t>地面、墙面开洞</t>
  </si>
  <si>
    <t>排水管、地漏开洞</t>
  </si>
  <si>
    <t>排水塑料管安装</t>
  </si>
  <si>
    <t>1.安装部位:综合考虑
2.材质:PVC-U
3.输送介质:污水
4.型号、规格:DN50
5.连接方式:粘接连接</t>
  </si>
  <si>
    <t>1.安装部位:综合考虑
2.材质:PVC-U
3.输送介质:污水
4.型号、规格:DN100
5.连接方式:粘接连接</t>
  </si>
  <si>
    <t>不锈钢地漏</t>
  </si>
  <si>
    <t>1.名称:不锈钢地漏
2.附件配置:含一切所需配件</t>
  </si>
  <si>
    <t>座便</t>
  </si>
  <si>
    <t>1.名称:座便器
2.材质:陶瓷
3.附件配置:含一切所需配件</t>
  </si>
  <si>
    <t>洗手台盆</t>
  </si>
  <si>
    <t>1.名称:洗手盆
2.材质:陶瓷
3.附件配置:含一切所需配件</t>
  </si>
  <si>
    <t>洗手台水龙头</t>
  </si>
  <si>
    <t>1.名称:水龙头
2.材质:铜制
3.附件配置:含一切所需配件</t>
  </si>
  <si>
    <t>淋浴花洒</t>
  </si>
  <si>
    <t>1.名称:淋浴花洒
2.材质:铜制
3.附件配置:含一切所需配件</t>
  </si>
  <si>
    <t>浴霸</t>
  </si>
  <si>
    <t>1.名称:浴霸
2.位置：卫生间</t>
  </si>
  <si>
    <t>电热宝</t>
  </si>
  <si>
    <t>1.名称：热水宝:2.设备安装、调试。</t>
  </si>
  <si>
    <t>暖气片拆改</t>
  </si>
  <si>
    <t>1.名称:暖气片
2.位置：房间内。3.原暖气片拆除墙面窗户施工完毕后恢复</t>
  </si>
  <si>
    <t>给排水小计</t>
  </si>
  <si>
    <t>消防工程</t>
  </si>
  <si>
    <t>感烟探测器移位</t>
  </si>
  <si>
    <t>1.设备及主材提供；      2.设备安装；             3.配管及管内穿线；</t>
  </si>
  <si>
    <t>喷淋头拆除、移位安装</t>
  </si>
  <si>
    <t>1.喷头提供；            2.主材提供；            3.设备安装；            4.管道加工，安装；</t>
  </si>
  <si>
    <t>喷淋系统打压及调试</t>
  </si>
  <si>
    <t>1.人工及材料；</t>
  </si>
  <si>
    <t>喷淋末端泄水装置移位</t>
  </si>
  <si>
    <t>说明：本报价不包含物业公司收取的喷淋系统泄水费；</t>
  </si>
  <si>
    <t>规格</t>
  </si>
  <si>
    <t>长</t>
  </si>
  <si>
    <t>宽</t>
  </si>
  <si>
    <t>高</t>
  </si>
  <si>
    <t>心灵空间</t>
  </si>
  <si>
    <t>门口展示柜</t>
  </si>
  <si>
    <t>基材：万华多层板基层，三聚氰胺饰面人造板，符合GB/T 15102-2017浸渍胶膜纸饰面多层板标准要求，其中甲醛释放量≤0.124mg/m³。 
封边：采用PVC同色封边，符合GB 18584-2001或QB/T 4463-2013技术要求，封边严密、平整、无脱胶、表面无胶渍，其中甲醛释放量≤0.2mg/L。
五金件：参考悍高同档次及以上品牌，符合QB/T 2189-2013家具五金杯状暗铰链。</t>
  </si>
  <si>
    <t>台盆柜</t>
  </si>
  <si>
    <t>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</si>
</sst>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"/>
    <numFmt numFmtId="179" formatCode="&quot;￥&quot;#,##0.00_);[Red]\(&quot;￥&quot;#,##0.00\)"/>
    <numFmt numFmtId="180" formatCode="0.0_ "/>
    <numFmt numFmtId="181" formatCode="0.00_);[Red]\(0.00\)"/>
    <numFmt numFmtId="182" formatCode="#,##0.00_ ;[Red]\-#,##0.00\ "/>
    <numFmt numFmtId="183" formatCode="#,##0.0_ ;[Red]\-#,##0.0\ "/>
  </numFmts>
  <fonts count="5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8"/>
      <color rgb="FF000000"/>
      <name val="Arial"/>
      <charset val="204"/>
    </font>
    <font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20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204"/>
    </font>
    <font>
      <sz val="12"/>
      <color rgb="FF000000"/>
      <name val="Arial"/>
      <charset val="204"/>
    </font>
    <font>
      <sz val="12"/>
      <color rgb="FF000000"/>
      <name val="宋体"/>
      <charset val="204"/>
    </font>
    <font>
      <sz val="10"/>
      <color rgb="FF000000"/>
      <name val="宋体"/>
      <charset val="20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rgb="FF000000"/>
      <name val="Arial"/>
      <charset val="20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  <scheme val="major"/>
    </font>
    <font>
      <sz val="9"/>
      <color rgb="FF000000"/>
      <name val="宋体"/>
      <charset val="204"/>
      <scheme val="maj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  <font>
      <sz val="10"/>
      <name val="Helv"/>
      <charset val="0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8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" fillId="0" borderId="0"/>
    <xf numFmtId="0" fontId="48" fillId="0" borderId="0"/>
    <xf numFmtId="43" fontId="48" fillId="0" borderId="0" applyFont="0" applyFill="0" applyBorder="0" applyAlignment="0" applyProtection="0"/>
    <xf numFmtId="0" fontId="16" fillId="0" borderId="0">
      <alignment vertical="center"/>
    </xf>
    <xf numFmtId="0" fontId="0" fillId="0" borderId="0"/>
    <xf numFmtId="0" fontId="49" fillId="0" borderId="0"/>
    <xf numFmtId="0" fontId="49" fillId="0" borderId="0"/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left" vertical="center"/>
    </xf>
    <xf numFmtId="49" fontId="4" fillId="0" borderId="0" xfId="50" applyNumberFormat="1" applyFont="1" applyFill="1" applyAlignment="1">
      <alignment horizontal="left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7" xfId="49" applyFont="1" applyFill="1" applyBorder="1" applyAlignment="1">
      <alignment horizontal="center" vertical="center"/>
    </xf>
    <xf numFmtId="0" fontId="13" fillId="0" borderId="8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177" fontId="14" fillId="0" borderId="2" xfId="49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7" fontId="13" fillId="0" borderId="2" xfId="49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3" fillId="3" borderId="0" xfId="49" applyFont="1" applyFill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17" fillId="4" borderId="2" xfId="49" applyFont="1" applyFill="1" applyBorder="1" applyAlignment="1">
      <alignment horizontal="left" vertical="center" wrapText="1"/>
    </xf>
    <xf numFmtId="0" fontId="17" fillId="4" borderId="2" xfId="49" applyFont="1" applyFill="1" applyBorder="1" applyAlignment="1">
      <alignment horizontal="center" vertical="center" wrapText="1"/>
    </xf>
    <xf numFmtId="0" fontId="17" fillId="4" borderId="7" xfId="49" applyFont="1" applyFill="1" applyBorder="1" applyAlignment="1">
      <alignment horizontal="center" vertical="center" wrapText="1"/>
    </xf>
    <xf numFmtId="0" fontId="5" fillId="3" borderId="9" xfId="49" applyFont="1" applyFill="1" applyBorder="1" applyAlignment="1">
      <alignment horizontal="left" vertical="center" wrapText="1"/>
    </xf>
    <xf numFmtId="0" fontId="5" fillId="3" borderId="10" xfId="49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/>
    </xf>
    <xf numFmtId="177" fontId="5" fillId="3" borderId="7" xfId="49" applyNumberFormat="1" applyFont="1" applyFill="1" applyBorder="1" applyAlignment="1">
      <alignment horizontal="center" vertical="center" wrapText="1"/>
    </xf>
    <xf numFmtId="179" fontId="18" fillId="0" borderId="11" xfId="0" applyNumberFormat="1" applyFont="1" applyFill="1" applyBorder="1" applyAlignment="1">
      <alignment horizontal="left" vertical="center" wrapText="1"/>
    </xf>
    <xf numFmtId="0" fontId="5" fillId="3" borderId="9" xfId="49" applyFont="1" applyFill="1" applyBorder="1" applyAlignment="1">
      <alignment horizontal="center" vertical="center" wrapText="1"/>
    </xf>
    <xf numFmtId="0" fontId="5" fillId="3" borderId="7" xfId="49" applyFont="1" applyFill="1" applyBorder="1" applyAlignment="1">
      <alignment horizontal="left" vertical="center" wrapText="1"/>
    </xf>
    <xf numFmtId="0" fontId="5" fillId="3" borderId="4" xfId="49" applyFont="1" applyFill="1" applyBorder="1" applyAlignment="1">
      <alignment horizontal="left" vertical="center" wrapText="1"/>
    </xf>
    <xf numFmtId="179" fontId="18" fillId="0" borderId="7" xfId="0" applyNumberFormat="1" applyFont="1" applyFill="1" applyBorder="1" applyAlignment="1">
      <alignment horizontal="left" vertical="center" wrapText="1"/>
    </xf>
    <xf numFmtId="0" fontId="14" fillId="0" borderId="7" xfId="49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9" fontId="18" fillId="0" borderId="0" xfId="0" applyNumberFormat="1" applyFont="1" applyFill="1" applyBorder="1" applyAlignment="1">
      <alignment horizontal="left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3" borderId="7" xfId="49" applyFont="1" applyFill="1" applyBorder="1" applyAlignment="1">
      <alignment horizontal="center" vertical="center" wrapText="1"/>
    </xf>
    <xf numFmtId="0" fontId="3" fillId="3" borderId="12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12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5" fillId="3" borderId="13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5" fillId="3" borderId="14" xfId="49" applyFont="1" applyFill="1" applyBorder="1" applyAlignment="1">
      <alignment horizontal="center" vertical="center" wrapText="1"/>
    </xf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 wrapText="1"/>
    </xf>
    <xf numFmtId="177" fontId="5" fillId="3" borderId="2" xfId="49" applyNumberFormat="1" applyFont="1" applyFill="1" applyBorder="1" applyAlignment="1">
      <alignment horizontal="center" vertical="center" wrapText="1"/>
    </xf>
    <xf numFmtId="177" fontId="14" fillId="0" borderId="7" xfId="49" applyNumberFormat="1" applyFont="1" applyFill="1" applyBorder="1" applyAlignment="1">
      <alignment horizontal="center" vertical="center"/>
    </xf>
    <xf numFmtId="180" fontId="19" fillId="0" borderId="15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 wrapText="1"/>
    </xf>
    <xf numFmtId="177" fontId="17" fillId="4" borderId="2" xfId="49" applyNumberFormat="1" applyFont="1" applyFill="1" applyBorder="1" applyAlignment="1">
      <alignment horizontal="center" vertical="center" wrapText="1"/>
    </xf>
    <xf numFmtId="177" fontId="17" fillId="4" borderId="7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wrapText="1"/>
    </xf>
    <xf numFmtId="0" fontId="5" fillId="0" borderId="9" xfId="49" applyFont="1" applyFill="1" applyBorder="1" applyAlignment="1">
      <alignment horizontal="left" vertical="center" wrapText="1"/>
    </xf>
    <xf numFmtId="177" fontId="5" fillId="3" borderId="13" xfId="49" applyNumberFormat="1" applyFont="1" applyFill="1" applyBorder="1" applyAlignment="1">
      <alignment horizontal="center" vertical="center" wrapText="1"/>
    </xf>
    <xf numFmtId="177" fontId="5" fillId="3" borderId="3" xfId="49" applyNumberFormat="1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5" fillId="3" borderId="16" xfId="49" applyFont="1" applyFill="1" applyBorder="1" applyAlignment="1">
      <alignment horizontal="left" vertical="center" wrapText="1"/>
    </xf>
    <xf numFmtId="0" fontId="17" fillId="3" borderId="2" xfId="49" applyFont="1" applyFill="1" applyBorder="1" applyAlignment="1">
      <alignment horizontal="center" vertical="center" wrapText="1"/>
    </xf>
    <xf numFmtId="177" fontId="17" fillId="3" borderId="2" xfId="49" applyNumberFormat="1" applyFont="1" applyFill="1" applyBorder="1" applyAlignment="1">
      <alignment horizontal="center" vertical="center" wrapText="1"/>
    </xf>
    <xf numFmtId="177" fontId="17" fillId="3" borderId="7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top" wrapText="1"/>
    </xf>
    <xf numFmtId="0" fontId="7" fillId="0" borderId="2" xfId="49" applyFont="1" applyFill="1" applyBorder="1" applyAlignment="1">
      <alignment vertical="center" wrapText="1"/>
    </xf>
    <xf numFmtId="0" fontId="7" fillId="0" borderId="13" xfId="49" applyFont="1" applyFill="1" applyBorder="1" applyAlignment="1">
      <alignment vertical="center" wrapText="1"/>
    </xf>
    <xf numFmtId="49" fontId="21" fillId="0" borderId="7" xfId="54" applyNumberFormat="1" applyFont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/>
    </xf>
    <xf numFmtId="177" fontId="7" fillId="0" borderId="7" xfId="49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4" fillId="0" borderId="0" xfId="50" applyNumberFormat="1" applyFont="1" applyFill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177" fontId="18" fillId="0" borderId="2" xfId="51" applyNumberFormat="1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23" fillId="0" borderId="2" xfId="52" applyFont="1" applyFill="1" applyBorder="1" applyAlignment="1">
      <alignment horizontal="left" vertical="center"/>
    </xf>
    <xf numFmtId="181" fontId="24" fillId="0" borderId="2" xfId="1" applyNumberFormat="1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>
      <alignment horizontal="center" vertical="center"/>
    </xf>
    <xf numFmtId="43" fontId="24" fillId="0" borderId="2" xfId="1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3" fontId="25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right" vertical="center"/>
    </xf>
    <xf numFmtId="43" fontId="25" fillId="0" borderId="2" xfId="1" applyNumberFormat="1" applyFont="1" applyFill="1" applyBorder="1" applyAlignment="1">
      <alignment horizontal="center" vertical="center"/>
    </xf>
    <xf numFmtId="43" fontId="24" fillId="0" borderId="0" xfId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 wrapText="1"/>
    </xf>
    <xf numFmtId="182" fontId="27" fillId="0" borderId="2" xfId="0" applyNumberFormat="1" applyFont="1" applyFill="1" applyBorder="1" applyAlignment="1">
      <alignment horizontal="center" vertical="center" wrapText="1"/>
    </xf>
    <xf numFmtId="182" fontId="28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183" fontId="28" fillId="0" borderId="2" xfId="0" applyNumberFormat="1" applyFont="1" applyFill="1" applyBorder="1" applyAlignment="1">
      <alignment horizontal="center" vertical="center" wrapText="1"/>
    </xf>
    <xf numFmtId="182" fontId="28" fillId="0" borderId="2" xfId="0" applyNumberFormat="1" applyFont="1" applyFill="1" applyBorder="1" applyAlignment="1">
      <alignment horizontal="center" vertical="center" wrapText="1"/>
    </xf>
    <xf numFmtId="0" fontId="27" fillId="0" borderId="2" xfId="53" applyFont="1" applyFill="1" applyBorder="1" applyAlignment="1">
      <alignment horizontal="left" vertical="center" wrapText="1"/>
    </xf>
    <xf numFmtId="0" fontId="28" fillId="0" borderId="2" xfId="53" applyFont="1" applyFill="1" applyBorder="1" applyAlignment="1">
      <alignment horizontal="left" vertical="center" wrapText="1"/>
    </xf>
    <xf numFmtId="0" fontId="27" fillId="0" borderId="13" xfId="53" applyFont="1" applyFill="1" applyBorder="1" applyAlignment="1">
      <alignment horizontal="left" vertical="center" wrapText="1"/>
    </xf>
    <xf numFmtId="0" fontId="28" fillId="0" borderId="13" xfId="53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 3" xfId="50"/>
    <cellStyle name="千位分隔 3" xfId="51"/>
    <cellStyle name="常规 3 2 2" xfId="52"/>
    <cellStyle name="常规 102" xfId="53"/>
    <cellStyle name="_ET_STYLE_NoName_00_" xfId="54"/>
    <cellStyle name="常规_bj1107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99695</xdr:colOff>
      <xdr:row>5</xdr:row>
      <xdr:rowOff>0</xdr:rowOff>
    </xdr:from>
    <xdr:to>
      <xdr:col>3</xdr:col>
      <xdr:colOff>0</xdr:colOff>
      <xdr:row>5</xdr:row>
      <xdr:rowOff>920750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0955" y="1190625"/>
          <a:ext cx="1348105" cy="920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h8mkj33ugce722\FileStorage\File\2021-05\&#26631;&#27573;1_7721_3200344579-1(C6&#31934;&#35013;&#20462;&#24037;&#31243;)_&#25307;&#26631;&#28165;&#21333;_(&#20379;&#24212;&#21830;&#19987;&#29992;)V2.0%20-%20&#35843;&#25972;%20-%2020200703+7.12(1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标人封皮"/>
      <sheetName val="编制说明"/>
      <sheetName val="零星价格"/>
      <sheetName val="汇总表"/>
      <sheetName val="下拉"/>
      <sheetName val="户型表"/>
      <sheetName val="施工开办项目"/>
      <sheetName val="精装修工程"/>
      <sheetName val="机电工程"/>
      <sheetName val="零星工程"/>
      <sheetName val="暂定金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view="pageBreakPreview" zoomScaleNormal="100" workbookViewId="0">
      <selection activeCell="D12" sqref="D12"/>
    </sheetView>
  </sheetViews>
  <sheetFormatPr defaultColWidth="9" defaultRowHeight="13.5" outlineLevelCol="4"/>
  <cols>
    <col min="2" max="2" width="24.2416666666667" customWidth="1"/>
    <col min="3" max="3" width="18.8583333333333" customWidth="1"/>
    <col min="4" max="4" width="14.0083333333333"/>
  </cols>
  <sheetData>
    <row r="1" ht="35" customHeight="1" spans="1:5">
      <c r="A1" s="111" t="s">
        <v>0</v>
      </c>
      <c r="B1" s="111"/>
      <c r="C1" s="111"/>
      <c r="D1" s="111"/>
      <c r="E1" s="111"/>
    </row>
    <row r="2" ht="35" customHeight="1" spans="1:5">
      <c r="A2" s="60" t="s">
        <v>1</v>
      </c>
      <c r="B2" s="61"/>
      <c r="C2" s="61"/>
      <c r="D2" s="61"/>
      <c r="E2" s="112"/>
    </row>
    <row r="3" ht="35" customHeight="1" spans="1:5">
      <c r="A3" s="113" t="s">
        <v>2</v>
      </c>
      <c r="B3" s="113" t="s">
        <v>3</v>
      </c>
      <c r="C3" s="113"/>
      <c r="D3" s="114" t="s">
        <v>4</v>
      </c>
      <c r="E3" s="113" t="s">
        <v>5</v>
      </c>
    </row>
    <row r="4" ht="35" customHeight="1" spans="1:5">
      <c r="A4" s="113" t="s">
        <v>6</v>
      </c>
      <c r="B4" s="113" t="s">
        <v>7</v>
      </c>
      <c r="C4" s="113"/>
      <c r="D4" s="115"/>
      <c r="E4" s="116"/>
    </row>
    <row r="5" ht="35" customHeight="1" spans="1:5">
      <c r="A5" s="113">
        <v>1</v>
      </c>
      <c r="B5" s="117" t="s">
        <v>8</v>
      </c>
      <c r="C5" s="118"/>
      <c r="D5" s="119"/>
      <c r="E5" s="116"/>
    </row>
    <row r="6" ht="35" customHeight="1" spans="1:5">
      <c r="A6" s="113">
        <v>2</v>
      </c>
      <c r="B6" s="117" t="s">
        <v>9</v>
      </c>
      <c r="C6" s="118"/>
      <c r="D6" s="119"/>
      <c r="E6" s="116"/>
    </row>
    <row r="7" ht="35" customHeight="1" spans="1:5">
      <c r="A7" s="113">
        <v>3</v>
      </c>
      <c r="B7" s="117" t="s">
        <v>10</v>
      </c>
      <c r="C7" s="118"/>
      <c r="D7" s="119"/>
      <c r="E7" s="116"/>
    </row>
    <row r="8" ht="35" customHeight="1" spans="1:5">
      <c r="A8" s="113">
        <v>4</v>
      </c>
      <c r="B8" s="117" t="s">
        <v>11</v>
      </c>
      <c r="C8" s="118"/>
      <c r="D8" s="120"/>
      <c r="E8" s="116"/>
    </row>
    <row r="9" ht="35" customHeight="1" spans="1:5">
      <c r="A9" s="113" t="s">
        <v>12</v>
      </c>
      <c r="B9" s="117" t="s">
        <v>13</v>
      </c>
      <c r="C9" s="118"/>
      <c r="D9" s="120"/>
      <c r="E9" s="116"/>
    </row>
    <row r="10" ht="35" customHeight="1" spans="1:5">
      <c r="A10" s="113" t="s">
        <v>14</v>
      </c>
      <c r="B10" s="121" t="s">
        <v>15</v>
      </c>
      <c r="C10" s="122" t="s">
        <v>16</v>
      </c>
      <c r="D10" s="120"/>
      <c r="E10" s="116"/>
    </row>
    <row r="11" ht="35" customHeight="1" spans="1:5">
      <c r="A11" s="113" t="s">
        <v>17</v>
      </c>
      <c r="B11" s="121" t="s">
        <v>18</v>
      </c>
      <c r="C11" s="122" t="s">
        <v>19</v>
      </c>
      <c r="D11" s="120"/>
      <c r="E11" s="116"/>
    </row>
    <row r="12" ht="35" customHeight="1" spans="1:5">
      <c r="A12" s="113" t="s">
        <v>20</v>
      </c>
      <c r="B12" s="123" t="s">
        <v>21</v>
      </c>
      <c r="C12" s="124" t="s">
        <v>22</v>
      </c>
      <c r="D12" s="114"/>
      <c r="E12" s="125"/>
    </row>
    <row r="13" ht="85" customHeight="1" spans="1:5">
      <c r="A13" s="126"/>
      <c r="B13" s="126"/>
      <c r="C13" s="126"/>
      <c r="D13" s="126"/>
      <c r="E13" s="126"/>
    </row>
  </sheetData>
  <mergeCells count="10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A13:E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view="pageBreakPreview" zoomScaleNormal="100" workbookViewId="0">
      <selection activeCell="H10" sqref="H10"/>
    </sheetView>
  </sheetViews>
  <sheetFormatPr defaultColWidth="9" defaultRowHeight="13.5" outlineLevelCol="5"/>
  <cols>
    <col min="2" max="2" width="43.35" customWidth="1"/>
    <col min="3" max="3" width="12.025" customWidth="1"/>
    <col min="4" max="4" width="10.6916666666667" customWidth="1"/>
    <col min="5" max="5" width="11.2916666666667" customWidth="1"/>
  </cols>
  <sheetData>
    <row r="1" ht="20.25" spans="1:6">
      <c r="A1" s="34" t="s">
        <v>11</v>
      </c>
      <c r="B1" s="34"/>
      <c r="C1" s="34"/>
      <c r="D1" s="34"/>
      <c r="E1" s="34"/>
      <c r="F1" s="92"/>
    </row>
    <row r="2" spans="1:6">
      <c r="A2" s="93" t="s">
        <v>23</v>
      </c>
      <c r="B2" s="6"/>
      <c r="C2" s="6"/>
      <c r="D2" s="6"/>
      <c r="E2" s="6"/>
      <c r="F2" s="94"/>
    </row>
    <row r="3" ht="30" customHeight="1" spans="1:6">
      <c r="A3" s="95" t="s">
        <v>2</v>
      </c>
      <c r="B3" s="95" t="s">
        <v>24</v>
      </c>
      <c r="C3" s="96" t="s">
        <v>25</v>
      </c>
      <c r="D3" s="97" t="s">
        <v>26</v>
      </c>
      <c r="E3" s="98" t="s">
        <v>27</v>
      </c>
      <c r="F3" s="92"/>
    </row>
    <row r="4" ht="30" customHeight="1" spans="1:6">
      <c r="A4" s="99" t="s">
        <v>28</v>
      </c>
      <c r="B4" s="100" t="s">
        <v>29</v>
      </c>
      <c r="C4" s="101">
        <v>1</v>
      </c>
      <c r="D4" s="102"/>
      <c r="E4" s="103">
        <f t="shared" ref="E4:E8" si="0">C4*D4</f>
        <v>0</v>
      </c>
      <c r="F4" s="92"/>
    </row>
    <row r="5" ht="30" customHeight="1" spans="1:6">
      <c r="A5" s="99" t="s">
        <v>30</v>
      </c>
      <c r="B5" s="104" t="s">
        <v>31</v>
      </c>
      <c r="C5" s="103"/>
      <c r="D5" s="102"/>
      <c r="E5" s="103"/>
      <c r="F5" s="92"/>
    </row>
    <row r="6" ht="30" customHeight="1" spans="1:6">
      <c r="A6" s="99" t="s">
        <v>32</v>
      </c>
      <c r="B6" s="104" t="s">
        <v>33</v>
      </c>
      <c r="C6" s="101">
        <v>1</v>
      </c>
      <c r="D6" s="102"/>
      <c r="E6" s="103">
        <f t="shared" si="0"/>
        <v>0</v>
      </c>
      <c r="F6" s="92"/>
    </row>
    <row r="7" ht="30" customHeight="1" spans="1:6">
      <c r="A7" s="99" t="s">
        <v>34</v>
      </c>
      <c r="B7" s="104" t="s">
        <v>35</v>
      </c>
      <c r="C7" s="101">
        <v>1</v>
      </c>
      <c r="D7" s="102"/>
      <c r="E7" s="103">
        <f t="shared" si="0"/>
        <v>0</v>
      </c>
      <c r="F7" s="92"/>
    </row>
    <row r="8" ht="30" customHeight="1" spans="1:6">
      <c r="A8" s="99" t="s">
        <v>36</v>
      </c>
      <c r="B8" s="100" t="s">
        <v>37</v>
      </c>
      <c r="C8" s="101">
        <v>1</v>
      </c>
      <c r="D8" s="102"/>
      <c r="E8" s="103">
        <f t="shared" si="0"/>
        <v>0</v>
      </c>
      <c r="F8" s="92"/>
    </row>
    <row r="9" ht="30" customHeight="1" spans="1:6">
      <c r="A9" s="99" t="s">
        <v>38</v>
      </c>
      <c r="B9" s="104" t="s">
        <v>39</v>
      </c>
      <c r="C9" s="103"/>
      <c r="D9" s="102"/>
      <c r="E9" s="103"/>
      <c r="F9" s="92"/>
    </row>
    <row r="10" ht="30" customHeight="1" spans="1:6">
      <c r="A10" s="99" t="s">
        <v>40</v>
      </c>
      <c r="B10" s="100" t="s">
        <v>41</v>
      </c>
      <c r="C10" s="101">
        <v>1</v>
      </c>
      <c r="D10" s="102"/>
      <c r="E10" s="103">
        <f t="shared" ref="E10:E15" si="1">C10*D10</f>
        <v>0</v>
      </c>
      <c r="F10" s="92"/>
    </row>
    <row r="11" ht="30" customHeight="1" spans="1:6">
      <c r="A11" s="99" t="s">
        <v>42</v>
      </c>
      <c r="B11" s="104" t="s">
        <v>43</v>
      </c>
      <c r="C11" s="101">
        <v>1</v>
      </c>
      <c r="D11" s="102"/>
      <c r="E11" s="103"/>
      <c r="F11" s="92"/>
    </row>
    <row r="12" ht="30" customHeight="1" spans="1:6">
      <c r="A12" s="99" t="s">
        <v>44</v>
      </c>
      <c r="B12" s="100" t="s">
        <v>45</v>
      </c>
      <c r="C12" s="101">
        <v>1</v>
      </c>
      <c r="D12" s="102"/>
      <c r="E12" s="103">
        <f t="shared" si="1"/>
        <v>0</v>
      </c>
      <c r="F12" s="92"/>
    </row>
    <row r="13" ht="30" customHeight="1" spans="1:6">
      <c r="A13" s="99" t="s">
        <v>46</v>
      </c>
      <c r="B13" s="104" t="s">
        <v>47</v>
      </c>
      <c r="C13" s="101"/>
      <c r="D13" s="102"/>
      <c r="E13" s="103"/>
      <c r="F13" s="92"/>
    </row>
    <row r="14" ht="30" customHeight="1" spans="1:6">
      <c r="A14" s="99" t="s">
        <v>48</v>
      </c>
      <c r="B14" s="104" t="s">
        <v>49</v>
      </c>
      <c r="C14" s="101">
        <v>1</v>
      </c>
      <c r="D14" s="102"/>
      <c r="E14" s="103">
        <f t="shared" si="1"/>
        <v>0</v>
      </c>
      <c r="F14" s="92"/>
    </row>
    <row r="15" ht="30" customHeight="1" spans="1:6">
      <c r="A15" s="99" t="s">
        <v>50</v>
      </c>
      <c r="B15" s="100" t="s">
        <v>51</v>
      </c>
      <c r="C15" s="101">
        <v>1</v>
      </c>
      <c r="D15" s="102"/>
      <c r="E15" s="103">
        <f t="shared" si="1"/>
        <v>0</v>
      </c>
      <c r="F15" s="92"/>
    </row>
    <row r="16" ht="30" customHeight="1" spans="1:6">
      <c r="A16" s="99" t="s">
        <v>52</v>
      </c>
      <c r="B16" s="104" t="s">
        <v>53</v>
      </c>
      <c r="C16" s="103"/>
      <c r="D16" s="102"/>
      <c r="E16" s="103"/>
      <c r="F16" s="92"/>
    </row>
    <row r="17" ht="30" customHeight="1" spans="1:6">
      <c r="A17" s="99" t="s">
        <v>54</v>
      </c>
      <c r="B17" s="100" t="s">
        <v>55</v>
      </c>
      <c r="C17" s="101">
        <v>1</v>
      </c>
      <c r="D17" s="102"/>
      <c r="E17" s="103">
        <f t="shared" ref="E17:E23" si="2">C17*D17</f>
        <v>0</v>
      </c>
      <c r="F17" s="92"/>
    </row>
    <row r="18" ht="30" customHeight="1" spans="1:6">
      <c r="A18" s="99" t="s">
        <v>56</v>
      </c>
      <c r="B18" s="104" t="s">
        <v>57</v>
      </c>
      <c r="C18" s="103"/>
      <c r="D18" s="102"/>
      <c r="E18" s="103"/>
      <c r="F18" s="92"/>
    </row>
    <row r="19" ht="30" customHeight="1" spans="1:6">
      <c r="A19" s="99" t="s">
        <v>58</v>
      </c>
      <c r="B19" s="100" t="s">
        <v>59</v>
      </c>
      <c r="C19" s="101">
        <v>1</v>
      </c>
      <c r="D19" s="102"/>
      <c r="E19" s="103">
        <f t="shared" si="2"/>
        <v>0</v>
      </c>
      <c r="F19" s="92"/>
    </row>
    <row r="20" ht="30" customHeight="1" spans="1:6">
      <c r="A20" s="99" t="s">
        <v>60</v>
      </c>
      <c r="B20" s="100" t="s">
        <v>61</v>
      </c>
      <c r="C20" s="101">
        <v>1</v>
      </c>
      <c r="D20" s="102"/>
      <c r="E20" s="103">
        <f t="shared" si="2"/>
        <v>0</v>
      </c>
      <c r="F20" s="92"/>
    </row>
    <row r="21" ht="30" customHeight="1" spans="1:6">
      <c r="A21" s="99" t="s">
        <v>62</v>
      </c>
      <c r="B21" s="100" t="s">
        <v>63</v>
      </c>
      <c r="C21" s="101">
        <v>1</v>
      </c>
      <c r="D21" s="102"/>
      <c r="E21" s="103">
        <f t="shared" si="2"/>
        <v>0</v>
      </c>
      <c r="F21" s="92"/>
    </row>
    <row r="22" ht="30" customHeight="1" spans="1:6">
      <c r="A22" s="99" t="s">
        <v>64</v>
      </c>
      <c r="B22" s="100" t="s">
        <v>65</v>
      </c>
      <c r="C22" s="101">
        <v>1</v>
      </c>
      <c r="D22" s="102"/>
      <c r="E22" s="103">
        <f t="shared" si="2"/>
        <v>0</v>
      </c>
      <c r="F22" s="92"/>
    </row>
    <row r="23" ht="30" customHeight="1" spans="1:6">
      <c r="A23" s="99" t="s">
        <v>66</v>
      </c>
      <c r="B23" s="104" t="s">
        <v>67</v>
      </c>
      <c r="C23" s="101">
        <v>1</v>
      </c>
      <c r="D23" s="102"/>
      <c r="E23" s="103">
        <f t="shared" si="2"/>
        <v>0</v>
      </c>
      <c r="F23" s="92"/>
    </row>
    <row r="24" ht="30" customHeight="1" spans="1:6">
      <c r="A24" s="99" t="s">
        <v>68</v>
      </c>
      <c r="B24" s="105" t="s">
        <v>69</v>
      </c>
      <c r="C24" s="106"/>
      <c r="D24" s="107"/>
      <c r="E24" s="108">
        <f>SUM(E4:E23)</f>
        <v>0</v>
      </c>
      <c r="F24" s="94"/>
    </row>
    <row r="25" spans="1:6">
      <c r="A25" s="92"/>
      <c r="B25" s="92"/>
      <c r="C25" s="109"/>
      <c r="D25" s="110"/>
      <c r="E25" s="109"/>
      <c r="F25" s="92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view="pageBreakPreview" zoomScaleNormal="100" workbookViewId="0">
      <selection activeCell="G69" sqref="G69:G72"/>
    </sheetView>
  </sheetViews>
  <sheetFormatPr defaultColWidth="9.025" defaultRowHeight="13.5" outlineLevelCol="7"/>
  <cols>
    <col min="3" max="3" width="21.975" customWidth="1"/>
    <col min="7" max="7" width="10.2"/>
    <col min="8" max="8" width="10.825" customWidth="1"/>
  </cols>
  <sheetData>
    <row r="1" ht="20.25" spans="1:8">
      <c r="A1" s="57" t="s">
        <v>70</v>
      </c>
      <c r="B1" s="58"/>
      <c r="C1" s="58"/>
      <c r="D1" s="58"/>
      <c r="E1" s="58"/>
      <c r="F1" s="58"/>
      <c r="G1" s="58"/>
      <c r="H1" s="59"/>
    </row>
    <row r="2" spans="1:8">
      <c r="A2" s="60" t="s">
        <v>71</v>
      </c>
      <c r="B2" s="61"/>
      <c r="C2" s="61"/>
      <c r="D2" s="61"/>
      <c r="E2" s="61"/>
      <c r="F2" s="61"/>
      <c r="G2" s="61"/>
      <c r="H2" s="62"/>
    </row>
    <row r="3" spans="1:8">
      <c r="A3" s="63" t="s">
        <v>2</v>
      </c>
      <c r="B3" s="63" t="s">
        <v>24</v>
      </c>
      <c r="C3" s="63" t="s">
        <v>72</v>
      </c>
      <c r="D3" s="63" t="s">
        <v>73</v>
      </c>
      <c r="E3" s="63" t="s">
        <v>74</v>
      </c>
      <c r="F3" s="63" t="s">
        <v>75</v>
      </c>
      <c r="G3" s="64" t="s">
        <v>76</v>
      </c>
      <c r="H3" s="12" t="s">
        <v>5</v>
      </c>
    </row>
    <row r="4" spans="1:8">
      <c r="A4" s="65"/>
      <c r="B4" s="65"/>
      <c r="C4" s="65"/>
      <c r="D4" s="65"/>
      <c r="E4" s="65"/>
      <c r="F4" s="65"/>
      <c r="G4" s="66"/>
      <c r="H4" s="12"/>
    </row>
    <row r="5" spans="1:8">
      <c r="A5" s="7">
        <v>1</v>
      </c>
      <c r="B5" s="36" t="s">
        <v>77</v>
      </c>
      <c r="C5" s="36"/>
      <c r="D5" s="36"/>
      <c r="E5" s="37"/>
      <c r="F5" s="37"/>
      <c r="G5" s="38"/>
      <c r="H5" s="37"/>
    </row>
    <row r="6" ht="89" customHeight="1" spans="1:8">
      <c r="A6" s="7">
        <v>2</v>
      </c>
      <c r="B6" s="67" t="s">
        <v>77</v>
      </c>
      <c r="C6" s="67" t="s">
        <v>78</v>
      </c>
      <c r="D6" s="35" t="s">
        <v>79</v>
      </c>
      <c r="E6" s="68">
        <v>1</v>
      </c>
      <c r="F6" s="68"/>
      <c r="G6" s="68"/>
      <c r="H6" s="12"/>
    </row>
    <row r="7" spans="1:8">
      <c r="A7" s="7">
        <v>3</v>
      </c>
      <c r="B7" s="49" t="s">
        <v>80</v>
      </c>
      <c r="C7" s="50"/>
      <c r="D7" s="28"/>
      <c r="E7" s="29"/>
      <c r="F7" s="29"/>
      <c r="G7" s="69"/>
      <c r="H7" s="51"/>
    </row>
    <row r="8" spans="1:8">
      <c r="A8" s="7">
        <v>4</v>
      </c>
      <c r="B8" s="36" t="s">
        <v>81</v>
      </c>
      <c r="C8" s="36"/>
      <c r="D8" s="36"/>
      <c r="E8" s="37"/>
      <c r="F8" s="37"/>
      <c r="G8" s="38"/>
      <c r="H8" s="37"/>
    </row>
    <row r="9" ht="78.75" spans="1:8">
      <c r="A9" s="7">
        <v>5</v>
      </c>
      <c r="B9" s="67" t="s">
        <v>82</v>
      </c>
      <c r="C9" s="67" t="s">
        <v>83</v>
      </c>
      <c r="D9" s="35" t="s">
        <v>84</v>
      </c>
      <c r="E9" s="68">
        <v>32.8</v>
      </c>
      <c r="F9" s="68"/>
      <c r="G9" s="43"/>
      <c r="H9" s="12"/>
    </row>
    <row r="10" ht="112.5" spans="1:8">
      <c r="A10" s="7">
        <v>6</v>
      </c>
      <c r="B10" s="67" t="s">
        <v>85</v>
      </c>
      <c r="C10" s="67" t="s">
        <v>86</v>
      </c>
      <c r="D10" s="35" t="s">
        <v>84</v>
      </c>
      <c r="E10" s="68">
        <v>16.2</v>
      </c>
      <c r="F10" s="68"/>
      <c r="G10" s="43"/>
      <c r="H10" s="12"/>
    </row>
    <row r="11" ht="90" customHeight="1" spans="1:8">
      <c r="A11" s="7">
        <v>7</v>
      </c>
      <c r="B11" s="67" t="s">
        <v>87</v>
      </c>
      <c r="C11" s="67" t="s">
        <v>88</v>
      </c>
      <c r="D11" s="35" t="s">
        <v>84</v>
      </c>
      <c r="E11" s="70">
        <v>26.8</v>
      </c>
      <c r="F11" s="71"/>
      <c r="G11" s="71"/>
      <c r="H11" s="12"/>
    </row>
    <row r="12" spans="1:8">
      <c r="A12" s="7">
        <v>8</v>
      </c>
      <c r="B12" s="49" t="s">
        <v>89</v>
      </c>
      <c r="C12" s="50"/>
      <c r="D12" s="28"/>
      <c r="E12" s="29"/>
      <c r="F12" s="29"/>
      <c r="G12" s="69"/>
      <c r="H12" s="51"/>
    </row>
    <row r="13" spans="1:8">
      <c r="A13" s="7">
        <v>9</v>
      </c>
      <c r="B13" s="36" t="s">
        <v>90</v>
      </c>
      <c r="C13" s="36"/>
      <c r="D13" s="36"/>
      <c r="E13" s="72"/>
      <c r="F13" s="72"/>
      <c r="G13" s="73"/>
      <c r="H13" s="12"/>
    </row>
    <row r="14" ht="30" customHeight="1" spans="1:8">
      <c r="A14" s="7">
        <v>10</v>
      </c>
      <c r="B14" s="39" t="s">
        <v>91</v>
      </c>
      <c r="C14" s="39" t="s">
        <v>92</v>
      </c>
      <c r="D14" s="35" t="s">
        <v>93</v>
      </c>
      <c r="E14" s="68">
        <v>15.36</v>
      </c>
      <c r="F14" s="68"/>
      <c r="G14" s="43"/>
      <c r="H14" s="12"/>
    </row>
    <row r="15" ht="30" customHeight="1" spans="1:8">
      <c r="A15" s="7">
        <v>11</v>
      </c>
      <c r="B15" s="39" t="s">
        <v>94</v>
      </c>
      <c r="C15" s="39" t="s">
        <v>95</v>
      </c>
      <c r="D15" s="35" t="s">
        <v>93</v>
      </c>
      <c r="E15" s="68">
        <v>2.65</v>
      </c>
      <c r="F15" s="68"/>
      <c r="G15" s="43"/>
      <c r="H15" s="12"/>
    </row>
    <row r="16" ht="67.5" spans="1:8">
      <c r="A16" s="7">
        <v>12</v>
      </c>
      <c r="B16" s="39" t="s">
        <v>96</v>
      </c>
      <c r="C16" s="39" t="s">
        <v>97</v>
      </c>
      <c r="D16" s="35" t="s">
        <v>93</v>
      </c>
      <c r="E16" s="68">
        <v>13.3</v>
      </c>
      <c r="F16" s="68"/>
      <c r="G16" s="43"/>
      <c r="H16" s="12"/>
    </row>
    <row r="17" ht="90" spans="1:8">
      <c r="A17" s="7">
        <v>13</v>
      </c>
      <c r="B17" s="39" t="s">
        <v>98</v>
      </c>
      <c r="C17" s="39" t="s">
        <v>99</v>
      </c>
      <c r="D17" s="35" t="s">
        <v>93</v>
      </c>
      <c r="E17" s="68">
        <v>54.46</v>
      </c>
      <c r="F17" s="68"/>
      <c r="G17" s="43"/>
      <c r="H17" s="12"/>
    </row>
    <row r="18" ht="33.75" spans="1:8">
      <c r="A18" s="7">
        <v>14</v>
      </c>
      <c r="B18" s="74" t="s">
        <v>100</v>
      </c>
      <c r="C18" s="74" t="s">
        <v>101</v>
      </c>
      <c r="D18" s="7" t="s">
        <v>102</v>
      </c>
      <c r="E18" s="75">
        <v>22</v>
      </c>
      <c r="F18" s="75"/>
      <c r="G18" s="43"/>
      <c r="H18" s="12"/>
    </row>
    <row r="19" ht="22.5" spans="1:8">
      <c r="A19" s="7">
        <v>15</v>
      </c>
      <c r="B19" s="74" t="s">
        <v>103</v>
      </c>
      <c r="C19" s="76" t="s">
        <v>104</v>
      </c>
      <c r="D19" s="35" t="s">
        <v>105</v>
      </c>
      <c r="E19" s="42">
        <v>2</v>
      </c>
      <c r="F19" s="75"/>
      <c r="G19" s="43"/>
      <c r="H19" s="12"/>
    </row>
    <row r="20" ht="22.5" spans="1:8">
      <c r="A20" s="7">
        <v>16</v>
      </c>
      <c r="B20" s="74" t="s">
        <v>106</v>
      </c>
      <c r="C20" s="76" t="s">
        <v>107</v>
      </c>
      <c r="D20" s="35" t="s">
        <v>108</v>
      </c>
      <c r="E20" s="42">
        <v>1</v>
      </c>
      <c r="F20" s="75"/>
      <c r="G20" s="43"/>
      <c r="H20" s="12"/>
    </row>
    <row r="21" ht="22.5" spans="1:8">
      <c r="A21" s="7">
        <v>17</v>
      </c>
      <c r="B21" s="74" t="s">
        <v>109</v>
      </c>
      <c r="C21" s="76" t="s">
        <v>110</v>
      </c>
      <c r="D21" s="35" t="s">
        <v>108</v>
      </c>
      <c r="E21" s="42">
        <v>1</v>
      </c>
      <c r="F21" s="75"/>
      <c r="G21" s="43"/>
      <c r="H21" s="12"/>
    </row>
    <row r="22" ht="22.5" spans="1:8">
      <c r="A22" s="7">
        <v>18</v>
      </c>
      <c r="B22" s="74" t="s">
        <v>111</v>
      </c>
      <c r="C22" s="76" t="s">
        <v>112</v>
      </c>
      <c r="D22" s="35" t="s">
        <v>108</v>
      </c>
      <c r="E22" s="42">
        <v>1</v>
      </c>
      <c r="F22" s="75"/>
      <c r="G22" s="43"/>
      <c r="H22" s="12"/>
    </row>
    <row r="23" spans="1:8">
      <c r="A23" s="7">
        <v>19</v>
      </c>
      <c r="B23" s="49" t="s">
        <v>113</v>
      </c>
      <c r="C23" s="50"/>
      <c r="D23" s="28"/>
      <c r="E23" s="29"/>
      <c r="F23" s="29"/>
      <c r="G23" s="69"/>
      <c r="H23" s="12"/>
    </row>
    <row r="24" spans="1:8">
      <c r="A24" s="7">
        <v>20</v>
      </c>
      <c r="B24" s="36" t="s">
        <v>114</v>
      </c>
      <c r="C24" s="36"/>
      <c r="D24" s="36"/>
      <c r="E24" s="72"/>
      <c r="F24" s="72"/>
      <c r="G24" s="73"/>
      <c r="H24" s="12"/>
    </row>
    <row r="25" ht="144" customHeight="1" spans="1:8">
      <c r="A25" s="7">
        <v>21</v>
      </c>
      <c r="B25" s="39" t="s">
        <v>115</v>
      </c>
      <c r="C25" s="39" t="s">
        <v>116</v>
      </c>
      <c r="D25" s="35" t="s">
        <v>84</v>
      </c>
      <c r="E25" s="68">
        <v>26.2</v>
      </c>
      <c r="F25" s="68"/>
      <c r="G25" s="43"/>
      <c r="H25" s="12"/>
    </row>
    <row r="26" ht="150" customHeight="1" spans="1:8">
      <c r="A26" s="7">
        <v>22</v>
      </c>
      <c r="B26" s="39" t="s">
        <v>117</v>
      </c>
      <c r="C26" s="39" t="s">
        <v>118</v>
      </c>
      <c r="D26" s="35" t="s">
        <v>84</v>
      </c>
      <c r="E26" s="68">
        <v>4</v>
      </c>
      <c r="F26" s="68"/>
      <c r="G26" s="43"/>
      <c r="H26" s="12"/>
    </row>
    <row r="27" ht="33.75" spans="1:8">
      <c r="A27" s="7">
        <v>23</v>
      </c>
      <c r="B27" s="77" t="s">
        <v>119</v>
      </c>
      <c r="C27" s="77" t="s">
        <v>120</v>
      </c>
      <c r="D27" s="45" t="s">
        <v>102</v>
      </c>
      <c r="E27" s="68">
        <v>3.83</v>
      </c>
      <c r="F27" s="68"/>
      <c r="G27" s="43"/>
      <c r="H27" s="12"/>
    </row>
    <row r="28" ht="56.25" spans="1:8">
      <c r="A28" s="7">
        <v>24</v>
      </c>
      <c r="B28" s="39" t="s">
        <v>121</v>
      </c>
      <c r="C28" s="39" t="s">
        <v>122</v>
      </c>
      <c r="D28" s="35" t="s">
        <v>84</v>
      </c>
      <c r="E28" s="68">
        <v>33.6</v>
      </c>
      <c r="F28" s="68"/>
      <c r="G28" s="43"/>
      <c r="H28" s="12"/>
    </row>
    <row r="29" ht="165" customHeight="1" spans="1:8">
      <c r="A29" s="7">
        <v>25</v>
      </c>
      <c r="B29" s="40" t="s">
        <v>123</v>
      </c>
      <c r="C29" s="40" t="s">
        <v>124</v>
      </c>
      <c r="D29" s="63" t="s">
        <v>84</v>
      </c>
      <c r="E29" s="78">
        <v>6.2</v>
      </c>
      <c r="F29" s="78"/>
      <c r="G29" s="79"/>
      <c r="H29" s="80"/>
    </row>
    <row r="30" ht="56.25" spans="1:8">
      <c r="A30" s="7">
        <v>26</v>
      </c>
      <c r="B30" s="39" t="s">
        <v>121</v>
      </c>
      <c r="C30" s="39" t="s">
        <v>125</v>
      </c>
      <c r="D30" s="35" t="s">
        <v>84</v>
      </c>
      <c r="E30" s="68">
        <v>6.2</v>
      </c>
      <c r="F30" s="68"/>
      <c r="G30" s="43"/>
      <c r="H30" s="12"/>
    </row>
    <row r="31" ht="33.75" spans="1:8">
      <c r="A31" s="7">
        <v>27</v>
      </c>
      <c r="B31" s="81" t="s">
        <v>126</v>
      </c>
      <c r="C31" s="81" t="s">
        <v>127</v>
      </c>
      <c r="D31" s="35" t="s">
        <v>93</v>
      </c>
      <c r="E31" s="68">
        <v>7.5</v>
      </c>
      <c r="F31" s="68"/>
      <c r="G31" s="43"/>
      <c r="H31" s="12"/>
    </row>
    <row r="32" spans="1:8">
      <c r="A32" s="7">
        <v>28</v>
      </c>
      <c r="B32" s="49" t="s">
        <v>128</v>
      </c>
      <c r="C32" s="50"/>
      <c r="D32" s="82"/>
      <c r="E32" s="83"/>
      <c r="F32" s="83"/>
      <c r="G32" s="84"/>
      <c r="H32" s="12"/>
    </row>
    <row r="33" spans="1:8">
      <c r="A33" s="7">
        <v>29</v>
      </c>
      <c r="B33" s="36" t="s">
        <v>129</v>
      </c>
      <c r="C33" s="36"/>
      <c r="D33" s="36"/>
      <c r="E33" s="72"/>
      <c r="F33" s="72"/>
      <c r="G33" s="73"/>
      <c r="H33" s="12"/>
    </row>
    <row r="34" ht="78.75" spans="1:8">
      <c r="A34" s="7">
        <v>30</v>
      </c>
      <c r="B34" s="39" t="s">
        <v>130</v>
      </c>
      <c r="C34" s="39" t="s">
        <v>131</v>
      </c>
      <c r="D34" s="45" t="s">
        <v>132</v>
      </c>
      <c r="E34" s="42">
        <v>1</v>
      </c>
      <c r="F34" s="42"/>
      <c r="G34" s="43"/>
      <c r="H34" s="12" t="s">
        <v>133</v>
      </c>
    </row>
    <row r="35" spans="1:8">
      <c r="A35" s="7">
        <v>31</v>
      </c>
      <c r="B35" s="49" t="s">
        <v>134</v>
      </c>
      <c r="C35" s="50"/>
      <c r="D35" s="82"/>
      <c r="E35" s="83"/>
      <c r="F35" s="83"/>
      <c r="G35" s="84"/>
      <c r="H35" s="12"/>
    </row>
    <row r="36" spans="1:8">
      <c r="A36" s="7">
        <v>32</v>
      </c>
      <c r="B36" s="36" t="s">
        <v>135</v>
      </c>
      <c r="C36" s="36"/>
      <c r="D36" s="36"/>
      <c r="E36" s="72"/>
      <c r="F36" s="72"/>
      <c r="G36" s="73"/>
      <c r="H36" s="12"/>
    </row>
    <row r="37" ht="78.75" spans="1:8">
      <c r="A37" s="7">
        <v>33</v>
      </c>
      <c r="B37" s="39" t="s">
        <v>136</v>
      </c>
      <c r="C37" s="39" t="s">
        <v>137</v>
      </c>
      <c r="D37" s="45" t="s">
        <v>102</v>
      </c>
      <c r="E37" s="42">
        <v>300</v>
      </c>
      <c r="F37" s="42"/>
      <c r="G37" s="43"/>
      <c r="H37" s="12"/>
    </row>
    <row r="38" ht="78.75" spans="1:8">
      <c r="A38" s="7">
        <v>34</v>
      </c>
      <c r="B38" s="39" t="s">
        <v>138</v>
      </c>
      <c r="C38" s="39" t="s">
        <v>139</v>
      </c>
      <c r="D38" s="45" t="s">
        <v>102</v>
      </c>
      <c r="E38" s="42">
        <v>50</v>
      </c>
      <c r="F38" s="42"/>
      <c r="G38" s="43"/>
      <c r="H38" s="12"/>
    </row>
    <row r="39" ht="33.75" spans="1:8">
      <c r="A39" s="7">
        <v>35</v>
      </c>
      <c r="B39" s="39" t="s">
        <v>140</v>
      </c>
      <c r="C39" s="39" t="s">
        <v>141</v>
      </c>
      <c r="D39" s="45" t="s">
        <v>102</v>
      </c>
      <c r="E39" s="42">
        <v>10</v>
      </c>
      <c r="F39" s="42"/>
      <c r="G39" s="43"/>
      <c r="H39" s="12"/>
    </row>
    <row r="40" ht="96" customHeight="1" spans="1:8">
      <c r="A40" s="7">
        <v>36</v>
      </c>
      <c r="B40" s="39" t="s">
        <v>142</v>
      </c>
      <c r="C40" s="39" t="s">
        <v>143</v>
      </c>
      <c r="D40" s="45" t="s">
        <v>102</v>
      </c>
      <c r="E40" s="42">
        <f>E37*3.3</f>
        <v>990</v>
      </c>
      <c r="F40" s="42"/>
      <c r="G40" s="43"/>
      <c r="H40" s="12"/>
    </row>
    <row r="41" ht="78.75" spans="1:8">
      <c r="A41" s="7">
        <v>37</v>
      </c>
      <c r="B41" s="39" t="s">
        <v>144</v>
      </c>
      <c r="C41" s="39" t="s">
        <v>145</v>
      </c>
      <c r="D41" s="45" t="s">
        <v>102</v>
      </c>
      <c r="E41" s="42">
        <f>E38*3.2</f>
        <v>160</v>
      </c>
      <c r="F41" s="42"/>
      <c r="G41" s="43"/>
      <c r="H41" s="12"/>
    </row>
    <row r="42" ht="81" customHeight="1" spans="1:8">
      <c r="A42" s="7">
        <v>38</v>
      </c>
      <c r="B42" s="39" t="s">
        <v>146</v>
      </c>
      <c r="C42" s="85" t="s">
        <v>147</v>
      </c>
      <c r="D42" s="45" t="s">
        <v>108</v>
      </c>
      <c r="E42" s="42">
        <v>13</v>
      </c>
      <c r="F42" s="42"/>
      <c r="G42" s="43"/>
      <c r="H42" s="12"/>
    </row>
    <row r="43" ht="81" customHeight="1" spans="1:8">
      <c r="A43" s="7">
        <v>39</v>
      </c>
      <c r="B43" s="39" t="s">
        <v>148</v>
      </c>
      <c r="C43" s="85" t="s">
        <v>149</v>
      </c>
      <c r="D43" s="45" t="s">
        <v>102</v>
      </c>
      <c r="E43" s="42">
        <v>23</v>
      </c>
      <c r="F43" s="42"/>
      <c r="G43" s="43"/>
      <c r="H43" s="12"/>
    </row>
    <row r="44" ht="81" customHeight="1" spans="1:8">
      <c r="A44" s="7">
        <v>40</v>
      </c>
      <c r="B44" s="39" t="s">
        <v>150</v>
      </c>
      <c r="C44" s="85" t="s">
        <v>151</v>
      </c>
      <c r="D44" s="45" t="s">
        <v>93</v>
      </c>
      <c r="E44" s="42">
        <v>4</v>
      </c>
      <c r="F44" s="42"/>
      <c r="G44" s="43"/>
      <c r="H44" s="12"/>
    </row>
    <row r="45" ht="62" customHeight="1" spans="1:8">
      <c r="A45" s="7">
        <v>41</v>
      </c>
      <c r="B45" s="39" t="s">
        <v>152</v>
      </c>
      <c r="C45" s="85" t="s">
        <v>153</v>
      </c>
      <c r="D45" s="45" t="s">
        <v>108</v>
      </c>
      <c r="E45" s="42">
        <v>1</v>
      </c>
      <c r="F45" s="42"/>
      <c r="G45" s="43"/>
      <c r="H45" s="12"/>
    </row>
    <row r="46" ht="56.25" spans="1:8">
      <c r="A46" s="7">
        <v>42</v>
      </c>
      <c r="B46" s="39" t="s">
        <v>154</v>
      </c>
      <c r="C46" s="76" t="s">
        <v>155</v>
      </c>
      <c r="D46" s="45" t="s">
        <v>108</v>
      </c>
      <c r="E46" s="42">
        <v>2</v>
      </c>
      <c r="F46" s="42"/>
      <c r="G46" s="43"/>
      <c r="H46" s="12"/>
    </row>
    <row r="47" ht="56.25" spans="1:8">
      <c r="A47" s="7">
        <v>43</v>
      </c>
      <c r="B47" s="39" t="s">
        <v>156</v>
      </c>
      <c r="C47" s="76" t="s">
        <v>155</v>
      </c>
      <c r="D47" s="45" t="s">
        <v>108</v>
      </c>
      <c r="E47" s="42">
        <v>2</v>
      </c>
      <c r="F47" s="42"/>
      <c r="G47" s="43"/>
      <c r="H47" s="12"/>
    </row>
    <row r="48" ht="88" customHeight="1" spans="1:8">
      <c r="A48" s="7">
        <v>44</v>
      </c>
      <c r="B48" s="39" t="s">
        <v>157</v>
      </c>
      <c r="C48" s="86" t="s">
        <v>158</v>
      </c>
      <c r="D48" s="45" t="s">
        <v>108</v>
      </c>
      <c r="E48" s="42">
        <v>10</v>
      </c>
      <c r="F48" s="42"/>
      <c r="G48" s="43"/>
      <c r="H48" s="12"/>
    </row>
    <row r="49" customFormat="1" ht="88" customHeight="1" spans="1:8">
      <c r="A49" s="7">
        <v>45</v>
      </c>
      <c r="B49" s="46" t="s">
        <v>159</v>
      </c>
      <c r="C49" s="87" t="s">
        <v>160</v>
      </c>
      <c r="D49" s="35" t="s">
        <v>108</v>
      </c>
      <c r="E49" s="42">
        <v>1</v>
      </c>
      <c r="F49" s="42"/>
      <c r="G49" s="43"/>
      <c r="H49" s="12"/>
    </row>
    <row r="50" customFormat="1" ht="88" customHeight="1" spans="1:8">
      <c r="A50" s="7">
        <v>46</v>
      </c>
      <c r="B50" s="46" t="s">
        <v>161</v>
      </c>
      <c r="C50" s="87" t="s">
        <v>162</v>
      </c>
      <c r="D50" s="35" t="s">
        <v>108</v>
      </c>
      <c r="E50" s="42">
        <v>1</v>
      </c>
      <c r="F50" s="42"/>
      <c r="G50" s="43"/>
      <c r="H50" s="12"/>
    </row>
    <row r="51" customFormat="1" ht="72" customHeight="1" spans="1:8">
      <c r="A51" s="7">
        <v>47</v>
      </c>
      <c r="B51" s="46" t="s">
        <v>163</v>
      </c>
      <c r="C51" s="87" t="s">
        <v>164</v>
      </c>
      <c r="D51" s="35" t="s">
        <v>102</v>
      </c>
      <c r="E51" s="42">
        <v>35</v>
      </c>
      <c r="F51" s="42"/>
      <c r="G51" s="43"/>
      <c r="H51" s="12"/>
    </row>
    <row r="52" s="56" customFormat="1" spans="1:8">
      <c r="A52" s="7">
        <v>48</v>
      </c>
      <c r="B52" s="88" t="s">
        <v>165</v>
      </c>
      <c r="C52" s="40" t="s">
        <v>166</v>
      </c>
      <c r="D52" s="89" t="s">
        <v>108</v>
      </c>
      <c r="E52" s="42">
        <v>1</v>
      </c>
      <c r="F52" s="42"/>
      <c r="G52" s="90"/>
      <c r="H52" s="12"/>
    </row>
    <row r="53" s="56" customFormat="1" spans="1:8">
      <c r="A53" s="7">
        <v>49</v>
      </c>
      <c r="B53" s="88" t="s">
        <v>167</v>
      </c>
      <c r="C53" s="40" t="s">
        <v>168</v>
      </c>
      <c r="D53" s="89" t="s">
        <v>108</v>
      </c>
      <c r="E53" s="42">
        <v>1</v>
      </c>
      <c r="F53" s="42"/>
      <c r="G53" s="90"/>
      <c r="H53" s="12"/>
    </row>
    <row r="54" s="56" customFormat="1" spans="1:8">
      <c r="A54" s="7">
        <v>50</v>
      </c>
      <c r="B54" s="88" t="s">
        <v>169</v>
      </c>
      <c r="C54" s="40" t="s">
        <v>168</v>
      </c>
      <c r="D54" s="89" t="s">
        <v>108</v>
      </c>
      <c r="E54" s="42">
        <v>1</v>
      </c>
      <c r="F54" s="42"/>
      <c r="G54" s="90"/>
      <c r="H54" s="12"/>
    </row>
    <row r="55" spans="1:8">
      <c r="A55" s="7">
        <v>51</v>
      </c>
      <c r="B55" s="49" t="s">
        <v>170</v>
      </c>
      <c r="C55" s="50"/>
      <c r="D55" s="28"/>
      <c r="E55" s="29"/>
      <c r="F55" s="29"/>
      <c r="G55" s="69"/>
      <c r="H55" s="51"/>
    </row>
    <row r="56" spans="1:8">
      <c r="A56" s="7">
        <v>52</v>
      </c>
      <c r="B56" s="36" t="s">
        <v>171</v>
      </c>
      <c r="C56" s="36"/>
      <c r="D56" s="36"/>
      <c r="E56" s="72"/>
      <c r="F56" s="72"/>
      <c r="G56" s="73"/>
      <c r="H56" s="12"/>
    </row>
    <row r="57" ht="67.5" spans="1:8">
      <c r="A57" s="7">
        <v>53</v>
      </c>
      <c r="B57" s="39" t="s">
        <v>172</v>
      </c>
      <c r="C57" s="39" t="s">
        <v>173</v>
      </c>
      <c r="D57" s="45" t="s">
        <v>102</v>
      </c>
      <c r="E57" s="42">
        <v>20</v>
      </c>
      <c r="F57" s="42"/>
      <c r="G57" s="43"/>
      <c r="H57" s="35"/>
    </row>
    <row r="58" ht="33.75" spans="1:8">
      <c r="A58" s="7">
        <v>54</v>
      </c>
      <c r="B58" s="39" t="s">
        <v>174</v>
      </c>
      <c r="C58" s="39" t="s">
        <v>175</v>
      </c>
      <c r="D58" s="45" t="s">
        <v>108</v>
      </c>
      <c r="E58" s="42">
        <v>1</v>
      </c>
      <c r="F58" s="42"/>
      <c r="G58" s="43"/>
      <c r="H58" s="35"/>
    </row>
    <row r="59" ht="33.75" spans="1:8">
      <c r="A59" s="7">
        <v>55</v>
      </c>
      <c r="B59" s="39" t="s">
        <v>176</v>
      </c>
      <c r="C59" s="39" t="s">
        <v>177</v>
      </c>
      <c r="D59" s="45" t="s">
        <v>108</v>
      </c>
      <c r="E59" s="42">
        <v>5</v>
      </c>
      <c r="F59" s="42"/>
      <c r="G59" s="43"/>
      <c r="H59" s="35"/>
    </row>
    <row r="60" ht="22.5" spans="1:8">
      <c r="A60" s="7">
        <v>56</v>
      </c>
      <c r="B60" s="39" t="s">
        <v>178</v>
      </c>
      <c r="C60" s="39" t="s">
        <v>179</v>
      </c>
      <c r="D60" s="45" t="s">
        <v>108</v>
      </c>
      <c r="E60" s="42">
        <v>7</v>
      </c>
      <c r="F60" s="42"/>
      <c r="G60" s="43"/>
      <c r="H60" s="35"/>
    </row>
    <row r="61" ht="75" customHeight="1" spans="1:8">
      <c r="A61" s="7">
        <v>57</v>
      </c>
      <c r="B61" s="39" t="s">
        <v>180</v>
      </c>
      <c r="C61" s="39" t="s">
        <v>181</v>
      </c>
      <c r="D61" s="45" t="s">
        <v>102</v>
      </c>
      <c r="E61" s="42">
        <v>12</v>
      </c>
      <c r="F61" s="42"/>
      <c r="G61" s="43"/>
      <c r="H61" s="35"/>
    </row>
    <row r="62" ht="75" customHeight="1" spans="1:8">
      <c r="A62" s="7">
        <v>58</v>
      </c>
      <c r="B62" s="39" t="s">
        <v>180</v>
      </c>
      <c r="C62" s="39" t="s">
        <v>182</v>
      </c>
      <c r="D62" s="45" t="s">
        <v>102</v>
      </c>
      <c r="E62" s="42">
        <v>5</v>
      </c>
      <c r="F62" s="42"/>
      <c r="G62" s="43"/>
      <c r="H62" s="35"/>
    </row>
    <row r="63" ht="22.5" spans="1:8">
      <c r="A63" s="7">
        <v>59</v>
      </c>
      <c r="B63" s="67" t="s">
        <v>183</v>
      </c>
      <c r="C63" s="40" t="s">
        <v>184</v>
      </c>
      <c r="D63" s="45" t="s">
        <v>108</v>
      </c>
      <c r="E63" s="42">
        <v>3</v>
      </c>
      <c r="F63" s="42"/>
      <c r="G63" s="43"/>
      <c r="H63" s="35"/>
    </row>
    <row r="64" ht="33.75" spans="1:8">
      <c r="A64" s="7">
        <v>60</v>
      </c>
      <c r="B64" s="67" t="s">
        <v>185</v>
      </c>
      <c r="C64" s="40" t="s">
        <v>186</v>
      </c>
      <c r="D64" s="35" t="s">
        <v>105</v>
      </c>
      <c r="E64" s="42">
        <v>1</v>
      </c>
      <c r="F64" s="42"/>
      <c r="G64" s="43"/>
      <c r="H64" s="35"/>
    </row>
    <row r="65" ht="59" customHeight="1" spans="1:8">
      <c r="A65" s="7">
        <v>61</v>
      </c>
      <c r="B65" s="67" t="s">
        <v>187</v>
      </c>
      <c r="C65" s="40" t="s">
        <v>188</v>
      </c>
      <c r="D65" s="35" t="s">
        <v>105</v>
      </c>
      <c r="E65" s="42">
        <v>1</v>
      </c>
      <c r="F65" s="42"/>
      <c r="G65" s="43"/>
      <c r="H65" s="35"/>
    </row>
    <row r="66" ht="33.75" spans="1:8">
      <c r="A66" s="7">
        <v>62</v>
      </c>
      <c r="B66" s="67" t="s">
        <v>189</v>
      </c>
      <c r="C66" s="40" t="s">
        <v>190</v>
      </c>
      <c r="D66" s="35" t="s">
        <v>105</v>
      </c>
      <c r="E66" s="42">
        <v>1</v>
      </c>
      <c r="F66" s="42"/>
      <c r="G66" s="43"/>
      <c r="H66" s="35"/>
    </row>
    <row r="67" ht="33.75" spans="1:8">
      <c r="A67" s="7">
        <v>63</v>
      </c>
      <c r="B67" s="67" t="s">
        <v>191</v>
      </c>
      <c r="C67" s="40" t="s">
        <v>192</v>
      </c>
      <c r="D67" s="35" t="s">
        <v>105</v>
      </c>
      <c r="E67" s="42">
        <v>1</v>
      </c>
      <c r="F67" s="42"/>
      <c r="G67" s="43"/>
      <c r="H67" s="35"/>
    </row>
    <row r="68" ht="22.5" spans="1:8">
      <c r="A68" s="7">
        <v>64</v>
      </c>
      <c r="B68" s="67" t="s">
        <v>193</v>
      </c>
      <c r="C68" s="76" t="s">
        <v>194</v>
      </c>
      <c r="D68" s="35" t="s">
        <v>108</v>
      </c>
      <c r="E68" s="42">
        <v>1</v>
      </c>
      <c r="F68" s="42"/>
      <c r="G68" s="43"/>
      <c r="H68" s="35"/>
    </row>
    <row r="69" ht="22.5" spans="1:8">
      <c r="A69" s="7">
        <v>65</v>
      </c>
      <c r="B69" s="67" t="s">
        <v>195</v>
      </c>
      <c r="C69" s="67" t="s">
        <v>196</v>
      </c>
      <c r="D69" s="35" t="s">
        <v>108</v>
      </c>
      <c r="E69" s="91">
        <v>1</v>
      </c>
      <c r="F69" s="91"/>
      <c r="G69" s="90"/>
      <c r="H69" s="35"/>
    </row>
    <row r="70" ht="33.75" spans="1:8">
      <c r="A70" s="7">
        <v>66</v>
      </c>
      <c r="B70" s="46" t="s">
        <v>197</v>
      </c>
      <c r="C70" s="76" t="s">
        <v>198</v>
      </c>
      <c r="D70" s="35" t="s">
        <v>79</v>
      </c>
      <c r="E70" s="91">
        <v>1</v>
      </c>
      <c r="F70" s="91"/>
      <c r="G70" s="90"/>
      <c r="H70" s="35"/>
    </row>
    <row r="71" spans="1:8">
      <c r="A71" s="7">
        <v>67</v>
      </c>
      <c r="B71" s="49" t="s">
        <v>199</v>
      </c>
      <c r="C71" s="50"/>
      <c r="D71" s="28"/>
      <c r="E71" s="29"/>
      <c r="F71" s="29"/>
      <c r="G71" s="69"/>
      <c r="H71" s="51"/>
    </row>
    <row r="72" spans="1:8">
      <c r="A72" s="7">
        <v>68</v>
      </c>
      <c r="B72" s="49" t="s">
        <v>69</v>
      </c>
      <c r="C72" s="50"/>
      <c r="D72" s="28"/>
      <c r="E72" s="29"/>
      <c r="F72" s="29"/>
      <c r="G72" s="69"/>
      <c r="H72" s="51"/>
    </row>
  </sheetData>
  <mergeCells count="18">
    <mergeCell ref="A1:H1"/>
    <mergeCell ref="A2:H2"/>
    <mergeCell ref="B7:C7"/>
    <mergeCell ref="B12:C12"/>
    <mergeCell ref="B23:C23"/>
    <mergeCell ref="B32:C32"/>
    <mergeCell ref="B35:C35"/>
    <mergeCell ref="B55:C55"/>
    <mergeCell ref="B71:C71"/>
    <mergeCell ref="B72:C7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9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L12" sqref="L12"/>
    </sheetView>
  </sheetViews>
  <sheetFormatPr defaultColWidth="9" defaultRowHeight="14.25" outlineLevelCol="7"/>
  <cols>
    <col min="1" max="1" width="5.50833333333333" style="32"/>
    <col min="2" max="2" width="17.125" style="32" customWidth="1"/>
    <col min="3" max="3" width="19.5083333333333" style="32" customWidth="1"/>
    <col min="4" max="4" width="5.50833333333333" style="32" customWidth="1"/>
    <col min="5" max="5" width="8.75" style="32" customWidth="1"/>
    <col min="6" max="6" width="10.125" style="32" customWidth="1"/>
    <col min="7" max="7" width="11.875" style="32" customWidth="1"/>
    <col min="8" max="16382" width="9" style="32"/>
  </cols>
  <sheetData>
    <row r="1" customFormat="1" ht="20.25" spans="1:8">
      <c r="A1" s="3" t="s">
        <v>200</v>
      </c>
      <c r="B1" s="34"/>
      <c r="C1" s="34"/>
      <c r="D1" s="34"/>
      <c r="E1" s="34"/>
      <c r="F1" s="34"/>
      <c r="G1" s="34"/>
      <c r="H1" s="34"/>
    </row>
    <row r="2" customFormat="1" ht="13.5" spans="1:8">
      <c r="A2" s="5" t="s">
        <v>23</v>
      </c>
      <c r="B2" s="6"/>
      <c r="C2" s="6"/>
      <c r="D2" s="6"/>
      <c r="E2" s="6"/>
      <c r="F2" s="6"/>
      <c r="G2" s="6"/>
      <c r="H2" s="6"/>
    </row>
    <row r="3" customFormat="1" ht="13.5" spans="1:8">
      <c r="A3" s="7" t="s">
        <v>2</v>
      </c>
      <c r="B3" s="35" t="s">
        <v>24</v>
      </c>
      <c r="C3" s="35" t="s">
        <v>72</v>
      </c>
      <c r="D3" s="35" t="s">
        <v>73</v>
      </c>
      <c r="E3" s="35" t="s">
        <v>74</v>
      </c>
      <c r="F3" s="35" t="s">
        <v>75</v>
      </c>
      <c r="G3" s="35" t="s">
        <v>76</v>
      </c>
      <c r="H3" s="12" t="s">
        <v>5</v>
      </c>
    </row>
    <row r="4" customFormat="1" ht="13.5" spans="1:8">
      <c r="A4" s="7"/>
      <c r="B4" s="35"/>
      <c r="C4" s="35"/>
      <c r="D4" s="35"/>
      <c r="E4" s="35"/>
      <c r="F4" s="35"/>
      <c r="G4" s="35"/>
      <c r="H4" s="12"/>
    </row>
    <row r="5" customFormat="1" ht="13.5" spans="1:8">
      <c r="A5" s="7">
        <v>1</v>
      </c>
      <c r="B5" s="36" t="s">
        <v>200</v>
      </c>
      <c r="C5" s="36"/>
      <c r="D5" s="36"/>
      <c r="E5" s="37"/>
      <c r="F5" s="37"/>
      <c r="G5" s="38"/>
      <c r="H5" s="37"/>
    </row>
    <row r="6" s="32" customFormat="1" ht="33.75" spans="1:8">
      <c r="A6" s="7">
        <v>2</v>
      </c>
      <c r="B6" s="39" t="s">
        <v>201</v>
      </c>
      <c r="C6" s="40" t="s">
        <v>202</v>
      </c>
      <c r="D6" s="41" t="s">
        <v>105</v>
      </c>
      <c r="E6" s="42">
        <v>1</v>
      </c>
      <c r="F6" s="42"/>
      <c r="G6" s="43"/>
      <c r="H6" s="44"/>
    </row>
    <row r="7" s="32" customFormat="1" ht="45" spans="1:8">
      <c r="A7" s="7">
        <v>3</v>
      </c>
      <c r="B7" s="39" t="s">
        <v>203</v>
      </c>
      <c r="C7" s="40" t="s">
        <v>204</v>
      </c>
      <c r="D7" s="41" t="s">
        <v>108</v>
      </c>
      <c r="E7" s="42">
        <v>5</v>
      </c>
      <c r="F7" s="42"/>
      <c r="G7" s="43"/>
      <c r="H7" s="44"/>
    </row>
    <row r="8" s="32" customFormat="1" spans="1:8">
      <c r="A8" s="7">
        <v>4</v>
      </c>
      <c r="B8" s="39" t="s">
        <v>205</v>
      </c>
      <c r="C8" s="40" t="s">
        <v>206</v>
      </c>
      <c r="D8" s="45" t="s">
        <v>79</v>
      </c>
      <c r="E8" s="42">
        <v>1</v>
      </c>
      <c r="F8" s="42"/>
      <c r="G8" s="43"/>
      <c r="H8" s="44"/>
    </row>
    <row r="9" s="33" customFormat="1" spans="1:8">
      <c r="A9" s="7">
        <v>5</v>
      </c>
      <c r="B9" s="46" t="s">
        <v>207</v>
      </c>
      <c r="C9" s="47"/>
      <c r="D9" s="41" t="s">
        <v>105</v>
      </c>
      <c r="E9" s="42">
        <v>1</v>
      </c>
      <c r="F9" s="42"/>
      <c r="G9" s="43"/>
      <c r="H9" s="48"/>
    </row>
    <row r="10" customFormat="1" ht="13.5" spans="1:8">
      <c r="A10" s="7">
        <v>6</v>
      </c>
      <c r="B10" s="49" t="s">
        <v>69</v>
      </c>
      <c r="C10" s="50"/>
      <c r="D10" s="28"/>
      <c r="E10" s="29"/>
      <c r="F10" s="29"/>
      <c r="G10" s="29"/>
      <c r="H10" s="51"/>
    </row>
    <row r="11" s="32" customFormat="1" ht="27" customHeight="1" spans="1:8">
      <c r="A11" s="52"/>
      <c r="B11" s="53" t="s">
        <v>208</v>
      </c>
      <c r="C11" s="53"/>
      <c r="D11" s="53"/>
      <c r="E11" s="53"/>
      <c r="F11" s="53"/>
      <c r="G11" s="53"/>
      <c r="H11" s="54"/>
    </row>
    <row r="12" s="32" customFormat="1" ht="33" customHeight="1" spans="1:8">
      <c r="A12" s="55"/>
      <c r="B12" s="55"/>
      <c r="C12" s="55"/>
      <c r="D12" s="55"/>
      <c r="E12" s="55"/>
      <c r="F12" s="55"/>
      <c r="G12" s="55"/>
    </row>
    <row r="13" s="32" customFormat="1" ht="28.5" customHeight="1" spans="1:8">
      <c r="A13" s="55"/>
      <c r="B13" s="55"/>
      <c r="C13" s="55"/>
      <c r="D13" s="55"/>
      <c r="E13" s="55"/>
      <c r="F13" s="55"/>
      <c r="G13" s="55"/>
    </row>
    <row r="14" s="32" customFormat="1" spans="1:8">
      <c r="A14" s="55"/>
      <c r="B14" s="55"/>
      <c r="C14" s="55"/>
      <c r="D14" s="55"/>
      <c r="E14" s="55"/>
      <c r="F14" s="55"/>
      <c r="G14" s="55"/>
    </row>
  </sheetData>
  <mergeCells count="15">
    <mergeCell ref="A1:H1"/>
    <mergeCell ref="A2:H2"/>
    <mergeCell ref="B10:C10"/>
    <mergeCell ref="B11:G11"/>
    <mergeCell ref="A12:G12"/>
    <mergeCell ref="A13:G13"/>
    <mergeCell ref="A14:G14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70" workbookViewId="0">
      <selection activeCell="J6" sqref="J6"/>
    </sheetView>
  </sheetViews>
  <sheetFormatPr defaultColWidth="9" defaultRowHeight="14.25" outlineLevelRow="7"/>
  <cols>
    <col min="1" max="1" width="6.25" style="1" customWidth="1"/>
    <col min="2" max="2" width="9.38333333333333" style="1" customWidth="1"/>
    <col min="3" max="3" width="19" style="1" customWidth="1"/>
    <col min="4" max="6" width="6" style="1" customWidth="1"/>
    <col min="7" max="7" width="45.0666666666667" style="2" customWidth="1"/>
    <col min="8" max="9" width="7.50833333333333" style="1" customWidth="1"/>
    <col min="10" max="10" width="9" style="1"/>
    <col min="11" max="11" width="12.0583333333333" style="1"/>
    <col min="12" max="16384" width="9" style="1"/>
  </cols>
  <sheetData>
    <row r="1" customFormat="1" ht="20.25" spans="1:12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13.5" spans="1:12">
      <c r="A2" s="5" t="s">
        <v>23</v>
      </c>
      <c r="B2" s="6"/>
      <c r="C2" s="6"/>
      <c r="D2" s="6"/>
      <c r="E2" s="6"/>
      <c r="F2" s="6"/>
      <c r="G2" s="6"/>
      <c r="H2" s="6"/>
    </row>
    <row r="3" s="1" customFormat="1" ht="15" customHeight="1" spans="1:12">
      <c r="A3" s="7" t="s">
        <v>2</v>
      </c>
      <c r="B3" s="8" t="s">
        <v>24</v>
      </c>
      <c r="C3" s="9"/>
      <c r="D3" s="10" t="s">
        <v>209</v>
      </c>
      <c r="E3" s="11"/>
      <c r="F3" s="11"/>
      <c r="G3" s="7" t="s">
        <v>72</v>
      </c>
      <c r="H3" s="7" t="s">
        <v>73</v>
      </c>
      <c r="I3" s="7" t="s">
        <v>74</v>
      </c>
      <c r="J3" s="7" t="s">
        <v>75</v>
      </c>
      <c r="K3" s="7" t="s">
        <v>76</v>
      </c>
      <c r="L3" s="12" t="s">
        <v>5</v>
      </c>
    </row>
    <row r="4" s="1" customFormat="1" ht="15" customHeight="1" spans="1:12">
      <c r="A4" s="7"/>
      <c r="B4" s="13"/>
      <c r="C4" s="14"/>
      <c r="D4" s="10" t="s">
        <v>210</v>
      </c>
      <c r="E4" s="10" t="s">
        <v>211</v>
      </c>
      <c r="F4" s="10" t="s">
        <v>212</v>
      </c>
      <c r="G4" s="7"/>
      <c r="H4" s="7"/>
      <c r="I4" s="7"/>
      <c r="J4" s="7"/>
      <c r="K4" s="7"/>
      <c r="L4" s="12"/>
    </row>
    <row r="5" s="1" customFormat="1" ht="30" customHeight="1" spans="1:12">
      <c r="A5" s="15">
        <v>1</v>
      </c>
      <c r="B5" s="16" t="s">
        <v>213</v>
      </c>
      <c r="C5" s="17"/>
      <c r="D5" s="17"/>
      <c r="E5" s="17"/>
      <c r="F5" s="17"/>
      <c r="G5" s="18"/>
      <c r="H5" s="17"/>
      <c r="I5" s="17"/>
      <c r="J5" s="17"/>
      <c r="K5" s="19"/>
      <c r="L5" s="17"/>
    </row>
    <row r="6" s="1" customFormat="1" ht="118" customHeight="1" spans="1:12">
      <c r="A6" s="15">
        <v>2</v>
      </c>
      <c r="B6" s="20" t="s">
        <v>214</v>
      </c>
      <c r="C6" s="21"/>
      <c r="D6" s="22">
        <v>510</v>
      </c>
      <c r="E6" s="22">
        <v>550</v>
      </c>
      <c r="F6" s="22">
        <v>2400</v>
      </c>
      <c r="G6" s="23" t="s">
        <v>215</v>
      </c>
      <c r="H6" s="20" t="s">
        <v>93</v>
      </c>
      <c r="I6" s="24">
        <f>D6*F6*0.000001</f>
        <v>1.224</v>
      </c>
      <c r="J6" s="20"/>
      <c r="K6" s="22"/>
      <c r="L6" s="21"/>
    </row>
    <row r="7" s="1" customFormat="1" ht="114" customHeight="1" spans="1:12">
      <c r="A7" s="15">
        <v>3</v>
      </c>
      <c r="B7" s="20" t="s">
        <v>216</v>
      </c>
      <c r="C7" s="21"/>
      <c r="D7" s="22">
        <v>1150</v>
      </c>
      <c r="E7" s="22">
        <v>550</v>
      </c>
      <c r="F7" s="22">
        <v>900</v>
      </c>
      <c r="G7" s="25" t="s">
        <v>215</v>
      </c>
      <c r="H7" s="20" t="s">
        <v>217</v>
      </c>
      <c r="I7" s="20">
        <v>1.15</v>
      </c>
      <c r="J7" s="20"/>
      <c r="K7" s="22"/>
      <c r="L7" s="21"/>
    </row>
    <row r="8" s="1" customFormat="1" ht="30" customHeight="1" spans="1:12">
      <c r="A8" s="15">
        <v>4</v>
      </c>
      <c r="B8" s="26" t="s">
        <v>69</v>
      </c>
      <c r="C8" s="27"/>
      <c r="D8" s="28"/>
      <c r="E8" s="29"/>
      <c r="F8" s="29"/>
      <c r="H8" s="30"/>
      <c r="I8" s="30"/>
      <c r="J8" s="30"/>
      <c r="K8" s="31"/>
      <c r="L8" s="30"/>
    </row>
  </sheetData>
  <mergeCells count="13">
    <mergeCell ref="A1:L1"/>
    <mergeCell ref="A2:H2"/>
    <mergeCell ref="D3:F3"/>
    <mergeCell ref="B5:C5"/>
    <mergeCell ref="B8:C8"/>
    <mergeCell ref="A3:A4"/>
    <mergeCell ref="G3:G4"/>
    <mergeCell ref="H3:H4"/>
    <mergeCell ref="I3:I4"/>
    <mergeCell ref="J3:J4"/>
    <mergeCell ref="K3:K4"/>
    <mergeCell ref="L3:L4"/>
    <mergeCell ref="B3:C4"/>
  </mergeCells>
  <pageMargins left="0.75" right="0.75" top="1" bottom="1" header="0.5" footer="0.5"/>
  <pageSetup paperSize="9" scale="62" orientation="portrait"/>
  <headerFooter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开办费</vt:lpstr>
      <vt:lpstr>七层心灵空间</vt:lpstr>
      <vt:lpstr>消防改造</vt:lpstr>
      <vt:lpstr>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张毛毛</cp:lastModifiedBy>
  <dcterms:created xsi:type="dcterms:W3CDTF">2023-05-12T11:15:00Z</dcterms:created>
  <dcterms:modified xsi:type="dcterms:W3CDTF">2026-04-02T06:53:28Z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B1E244C703A540A886FD042031F49283_13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